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bibliotecasmedellin-my.sharepoint.com/personal/calidad_planeacion_bpp_gov_co/Documents/MAPA DE RIESGOS 2023/"/>
    </mc:Choice>
  </mc:AlternateContent>
  <xr:revisionPtr revIDLastSave="3" documentId="8_{AE8CA4AB-2C58-471F-86FB-0CFC50685AE0}" xr6:coauthVersionLast="47" xr6:coauthVersionMax="47" xr10:uidLastSave="{87BA8CED-5B8C-4F21-8256-076DFF0B7D3C}"/>
  <bookViews>
    <workbookView minimized="1" xWindow="0" yWindow="390" windowWidth="24000" windowHeight="12900" tabRatio="791" firstSheet="6" activeTab="12" xr2:uid="{00000000-000D-0000-FFFF-FFFF00000000}"/>
  </bookViews>
  <sheets>
    <sheet name="CLASIFICACIÓN RIESGOS" sheetId="37" r:id="rId1"/>
    <sheet name="ANÁLISIS DEL CONTEXTO" sheetId="38" r:id="rId2"/>
    <sheet name="ANÁLISIS CUMPLIMIENTO EFICACIA" sheetId="42" r:id="rId3"/>
    <sheet name="Contenidos para la Ciudadanía" sheetId="39" r:id="rId4"/>
    <sheet name="Gestión Colecciones" sheetId="30" r:id="rId5"/>
    <sheet name="Experiencias y Servicios" sheetId="41" r:id="rId6"/>
    <sheet name="PLANEACIÓN ESTRATÉGICA" sheetId="16" r:id="rId7"/>
    <sheet name="Gestión Comunicaciones" sheetId="29" r:id="rId8"/>
    <sheet name="GESTIÓN HUMANA" sheetId="40" r:id="rId9"/>
    <sheet name="Gestión Jurídica" sheetId="34" r:id="rId10"/>
    <sheet name="Gestión Financiera" sheetId="28" r:id="rId11"/>
    <sheet name="G. ADVA Recursos" sheetId="35" r:id="rId12"/>
    <sheet name="Control interno" sheetId="36" r:id="rId13"/>
  </sheets>
  <externalReferences>
    <externalReference r:id="rId14"/>
  </externalReferences>
  <definedNames>
    <definedName name="_xlnm._FilterDatabase" localSheetId="9" hidden="1">'Gestión Jurídica'!$A$4:$K$8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42" l="1"/>
  <c r="F24" i="42" l="1"/>
  <c r="H16" i="42" l="1"/>
  <c r="G16" i="42"/>
  <c r="F16" i="42"/>
  <c r="E16" i="42"/>
  <c r="I15" i="42"/>
  <c r="I14" i="42"/>
  <c r="I13" i="42"/>
  <c r="I12" i="42"/>
  <c r="I11" i="42"/>
  <c r="I10" i="42"/>
  <c r="I9" i="42"/>
  <c r="I8" i="42"/>
  <c r="I7" i="42"/>
  <c r="I6" i="42"/>
  <c r="I16" i="42" l="1"/>
  <c r="AG5" i="28" l="1"/>
  <c r="Z7" i="34"/>
  <c r="BD5" i="41"/>
  <c r="AL5" i="41"/>
  <c r="AU5" i="41" s="1"/>
  <c r="AV5" i="41" s="1"/>
  <c r="AG5" i="41"/>
  <c r="Z5" i="41"/>
  <c r="S5" i="41"/>
  <c r="L5" i="41"/>
  <c r="BD4" i="41"/>
  <c r="AL4" i="41"/>
  <c r="AU4" i="41" s="1"/>
  <c r="AV4" i="41" s="1"/>
  <c r="AY6" i="41" s="1"/>
  <c r="AG4" i="41"/>
  <c r="Z4" i="41"/>
  <c r="Z6" i="41" s="1"/>
  <c r="S4" i="41"/>
  <c r="L4" i="41"/>
  <c r="Z11" i="30"/>
  <c r="Z10" i="30"/>
  <c r="Z9" i="30"/>
  <c r="Z8" i="30"/>
  <c r="Z7" i="30"/>
  <c r="Z5" i="28"/>
  <c r="S7" i="34"/>
  <c r="S5" i="28"/>
  <c r="S10" i="28"/>
  <c r="L6" i="16"/>
  <c r="BD4" i="40"/>
  <c r="BD5" i="40"/>
  <c r="BD6" i="40"/>
  <c r="BD7" i="40"/>
  <c r="BD8" i="40"/>
  <c r="AY9" i="40"/>
  <c r="AG4" i="40"/>
  <c r="AG5" i="40"/>
  <c r="AG6" i="40"/>
  <c r="AG7" i="40"/>
  <c r="AG8" i="40"/>
  <c r="Z4" i="40"/>
  <c r="Z5" i="40"/>
  <c r="Z6" i="40"/>
  <c r="Z7" i="40"/>
  <c r="Z8" i="40"/>
  <c r="S4" i="40"/>
  <c r="S5" i="40"/>
  <c r="S6" i="40"/>
  <c r="S7" i="40"/>
  <c r="S8" i="40"/>
  <c r="L4" i="40"/>
  <c r="L5" i="40"/>
  <c r="L6" i="40"/>
  <c r="L7" i="40"/>
  <c r="L8" i="40"/>
  <c r="AL8" i="40"/>
  <c r="AU8" i="40" s="1"/>
  <c r="AV8" i="40" s="1"/>
  <c r="AL7" i="40"/>
  <c r="AU7" i="40" s="1"/>
  <c r="AV7" i="40" s="1"/>
  <c r="AL6" i="40"/>
  <c r="AU6" i="40" s="1"/>
  <c r="AV6" i="40" s="1"/>
  <c r="AL5" i="40"/>
  <c r="AU5" i="40" s="1"/>
  <c r="AV5" i="40" s="1"/>
  <c r="AL4" i="40"/>
  <c r="AU4" i="40" s="1"/>
  <c r="AV4" i="40" s="1"/>
  <c r="L4" i="39"/>
  <c r="S4" i="39"/>
  <c r="S5" i="39" s="1"/>
  <c r="Z4" i="39"/>
  <c r="Z5" i="39" s="1"/>
  <c r="AG4" i="39"/>
  <c r="AG5" i="39" s="1"/>
  <c r="AL4" i="39"/>
  <c r="AU4" i="39" s="1"/>
  <c r="AV4" i="39" s="1"/>
  <c r="AV5" i="39" s="1"/>
  <c r="BD4" i="39"/>
  <c r="L5" i="39"/>
  <c r="L7" i="34"/>
  <c r="B5" i="34"/>
  <c r="AG11" i="30"/>
  <c r="AG10" i="30"/>
  <c r="AG9" i="30"/>
  <c r="AG8" i="30"/>
  <c r="AG7" i="30"/>
  <c r="AG6" i="30"/>
  <c r="Z6" i="30"/>
  <c r="S11" i="30"/>
  <c r="S10" i="30"/>
  <c r="S9" i="30"/>
  <c r="S8" i="30"/>
  <c r="S7" i="30"/>
  <c r="S6" i="30"/>
  <c r="AM11" i="30"/>
  <c r="AQ11" i="30" s="1"/>
  <c r="AR11" i="30" s="1"/>
  <c r="AM10" i="30"/>
  <c r="AQ10" i="30" s="1"/>
  <c r="AR10" i="30" s="1"/>
  <c r="AM9" i="30"/>
  <c r="AQ9" i="30" s="1"/>
  <c r="AR9" i="30" s="1"/>
  <c r="AM8" i="30"/>
  <c r="AQ8" i="30" s="1"/>
  <c r="AR8" i="30" s="1"/>
  <c r="AM7" i="30"/>
  <c r="AQ7" i="30" s="1"/>
  <c r="AR7" i="30" s="1"/>
  <c r="AM6" i="30"/>
  <c r="AQ6" i="30" s="1"/>
  <c r="AR6" i="30" s="1"/>
  <c r="L11" i="30"/>
  <c r="L10" i="30"/>
  <c r="L9" i="30"/>
  <c r="L8" i="30"/>
  <c r="L7" i="30"/>
  <c r="L6" i="30"/>
  <c r="Z5" i="30"/>
  <c r="Z4" i="30"/>
  <c r="S5" i="30"/>
  <c r="S4" i="30"/>
  <c r="L4" i="30"/>
  <c r="S6" i="29"/>
  <c r="S5" i="29"/>
  <c r="S4" i="29"/>
  <c r="L6" i="29"/>
  <c r="L5" i="29"/>
  <c r="L4" i="29"/>
  <c r="AG6" i="16"/>
  <c r="AG5" i="16"/>
  <c r="L5" i="16"/>
  <c r="AG20" i="35"/>
  <c r="AG7" i="28"/>
  <c r="AG6" i="29"/>
  <c r="Z6" i="16"/>
  <c r="Z4" i="16"/>
  <c r="Z14" i="28"/>
  <c r="Z10" i="35"/>
  <c r="Z11" i="35"/>
  <c r="S8" i="34"/>
  <c r="S6" i="34"/>
  <c r="S5" i="34"/>
  <c r="S11" i="35"/>
  <c r="Z8" i="34"/>
  <c r="Z6" i="34"/>
  <c r="Z5" i="34"/>
  <c r="BC9" i="36"/>
  <c r="BC8" i="36"/>
  <c r="BC7" i="36"/>
  <c r="BD7" i="34"/>
  <c r="AX10" i="36"/>
  <c r="AG9" i="36"/>
  <c r="AL9" i="36"/>
  <c r="AU9" i="36" s="1"/>
  <c r="AV9" i="36" s="1"/>
  <c r="AL8" i="36"/>
  <c r="AU8" i="36" s="1"/>
  <c r="AV8" i="36" s="1"/>
  <c r="AL11" i="35"/>
  <c r="AU11" i="35" s="1"/>
  <c r="AL10" i="35"/>
  <c r="AU10" i="35" s="1"/>
  <c r="AV10" i="35" s="1"/>
  <c r="AL7" i="36"/>
  <c r="AU7" i="36" s="1"/>
  <c r="AV7" i="36" s="1"/>
  <c r="S9" i="36"/>
  <c r="S8" i="36"/>
  <c r="S7" i="36"/>
  <c r="L9" i="36"/>
  <c r="L8" i="36"/>
  <c r="L7" i="36"/>
  <c r="S9" i="28"/>
  <c r="L15" i="35"/>
  <c r="L14" i="35"/>
  <c r="L13" i="35"/>
  <c r="L10" i="35"/>
  <c r="L11" i="35"/>
  <c r="L10" i="28"/>
  <c r="L4" i="16"/>
  <c r="S8" i="35"/>
  <c r="L8" i="35"/>
  <c r="L7" i="35"/>
  <c r="L6" i="35"/>
  <c r="L5" i="36"/>
  <c r="L6" i="36"/>
  <c r="AG8" i="36"/>
  <c r="AG7" i="36"/>
  <c r="Z9" i="36"/>
  <c r="Z8" i="36"/>
  <c r="Z7" i="36"/>
  <c r="Z6" i="36"/>
  <c r="Z5" i="36"/>
  <c r="S6" i="35"/>
  <c r="L4" i="28"/>
  <c r="AG6" i="36"/>
  <c r="AG5" i="36"/>
  <c r="BC6" i="36"/>
  <c r="BC5" i="36"/>
  <c r="BD6" i="34"/>
  <c r="BD5" i="34"/>
  <c r="BD10" i="28"/>
  <c r="BD9" i="28"/>
  <c r="BD7" i="28"/>
  <c r="BD4" i="28"/>
  <c r="BD5" i="30"/>
  <c r="AG15" i="35"/>
  <c r="AG14" i="35"/>
  <c r="AG13" i="35"/>
  <c r="AG10" i="35"/>
  <c r="AG8" i="35"/>
  <c r="AG7" i="35"/>
  <c r="AG6" i="35"/>
  <c r="AG8" i="34"/>
  <c r="AG7" i="34"/>
  <c r="AG6" i="34"/>
  <c r="AG5" i="34"/>
  <c r="AG14" i="28"/>
  <c r="AG10" i="28"/>
  <c r="AG9" i="28"/>
  <c r="AG4" i="28"/>
  <c r="AG5" i="30"/>
  <c r="AG4" i="30"/>
  <c r="AG5" i="29"/>
  <c r="AG4" i="29"/>
  <c r="Z20" i="35"/>
  <c r="Z6" i="35"/>
  <c r="Z7" i="35"/>
  <c r="Z8" i="35"/>
  <c r="Z13" i="35"/>
  <c r="Z14" i="35"/>
  <c r="Z15" i="35"/>
  <c r="AL8" i="34"/>
  <c r="AU8" i="34" s="1"/>
  <c r="AV8" i="34" s="1"/>
  <c r="AY8" i="34" s="1"/>
  <c r="S14" i="28"/>
  <c r="L14" i="28"/>
  <c r="AL5" i="36"/>
  <c r="AU5" i="36" s="1"/>
  <c r="AV5" i="36" s="1"/>
  <c r="AL6" i="36"/>
  <c r="AU6" i="36" s="1"/>
  <c r="AV6" i="36" s="1"/>
  <c r="S5" i="36"/>
  <c r="S6" i="36"/>
  <c r="Z10" i="28"/>
  <c r="Z9" i="28"/>
  <c r="Z7" i="28"/>
  <c r="Z4" i="28"/>
  <c r="L5" i="30"/>
  <c r="Z5" i="29"/>
  <c r="Z6" i="29"/>
  <c r="Z4" i="29"/>
  <c r="AL4" i="29"/>
  <c r="AU4" i="29" s="1"/>
  <c r="AV4" i="29" s="1"/>
  <c r="AX4" i="29" s="1"/>
  <c r="AL5" i="29"/>
  <c r="AU5" i="29" s="1"/>
  <c r="AV5" i="29" s="1"/>
  <c r="AX5" i="29" s="1"/>
  <c r="BC5" i="29" s="1"/>
  <c r="AU6" i="29"/>
  <c r="AV6" i="29" s="1"/>
  <c r="AX6" i="29" s="1"/>
  <c r="BC6" i="29" s="1"/>
  <c r="AL4" i="16"/>
  <c r="AU4" i="16" s="1"/>
  <c r="AV4" i="16" s="1"/>
  <c r="AX4" i="16" s="1"/>
  <c r="AL6" i="16"/>
  <c r="AU6" i="16" s="1"/>
  <c r="AV6" i="16" s="1"/>
  <c r="AX6" i="16" s="1"/>
  <c r="BC6" i="16" s="1"/>
  <c r="S15" i="35"/>
  <c r="S14" i="35"/>
  <c r="S13" i="35"/>
  <c r="S10" i="35"/>
  <c r="S7" i="35"/>
  <c r="L8" i="34"/>
  <c r="L6" i="34"/>
  <c r="L5" i="34"/>
  <c r="AY14" i="28"/>
  <c r="AL10" i="28"/>
  <c r="AU10" i="28" s="1"/>
  <c r="AL9" i="28"/>
  <c r="AU9" i="28" s="1"/>
  <c r="AV9" i="28" s="1"/>
  <c r="AL7" i="28"/>
  <c r="AU7" i="28" s="1"/>
  <c r="AV7" i="28" s="1"/>
  <c r="AL4" i="28"/>
  <c r="AU4" i="28" s="1"/>
  <c r="AV4" i="28" s="1"/>
  <c r="S7" i="28"/>
  <c r="S4" i="28"/>
  <c r="L9" i="28"/>
  <c r="L7" i="28"/>
  <c r="S6" i="16"/>
  <c r="S4" i="16"/>
  <c r="AU15" i="35"/>
  <c r="AV15" i="35" s="1"/>
  <c r="AL14" i="35"/>
  <c r="AU14" i="35" s="1"/>
  <c r="AV14" i="35" s="1"/>
  <c r="AU13" i="35"/>
  <c r="AV13" i="35" s="1"/>
  <c r="AL8" i="35"/>
  <c r="AU8" i="35" s="1"/>
  <c r="AV8" i="35" s="1"/>
  <c r="AL7" i="35"/>
  <c r="AU7" i="35" s="1"/>
  <c r="AV7" i="35" s="1"/>
  <c r="AL6" i="35"/>
  <c r="AU6" i="35" s="1"/>
  <c r="AV6" i="35" s="1"/>
  <c r="AL7" i="34"/>
  <c r="AU7" i="34" s="1"/>
  <c r="AV7" i="34" s="1"/>
  <c r="AL6" i="34"/>
  <c r="AU6" i="34" s="1"/>
  <c r="AV6" i="34" s="1"/>
  <c r="AW6" i="34" s="1"/>
  <c r="AL5" i="34"/>
  <c r="AU5" i="34" s="1"/>
  <c r="AV5" i="34" s="1"/>
  <c r="AL5" i="30"/>
  <c r="AL4" i="30"/>
  <c r="AU4" i="30" s="1"/>
  <c r="AG9" i="35" l="1"/>
  <c r="AG7" i="29"/>
  <c r="S7" i="29"/>
  <c r="Z12" i="30"/>
  <c r="S6" i="41"/>
  <c r="AG12" i="35"/>
  <c r="L7" i="16"/>
  <c r="L10" i="36"/>
  <c r="L9" i="34"/>
  <c r="Z7" i="29"/>
  <c r="Z9" i="34"/>
  <c r="Z10" i="36"/>
  <c r="AG6" i="41"/>
  <c r="L6" i="41"/>
  <c r="S9" i="34"/>
  <c r="S16" i="35"/>
  <c r="AG12" i="30"/>
  <c r="BC10" i="36"/>
  <c r="AG7" i="16"/>
  <c r="S10" i="40"/>
  <c r="L9" i="40"/>
  <c r="AG16" i="35"/>
  <c r="Z10" i="40"/>
  <c r="S7" i="16"/>
  <c r="AG10" i="36"/>
  <c r="L7" i="29"/>
  <c r="AG9" i="34"/>
  <c r="BD14" i="28"/>
  <c r="Z7" i="16"/>
  <c r="L12" i="30"/>
  <c r="S12" i="30"/>
  <c r="AG9" i="40"/>
  <c r="BD9" i="40"/>
  <c r="AS7" i="30"/>
  <c r="AU7" i="30" s="1"/>
  <c r="BC4" i="29"/>
  <c r="BC7" i="29" s="1"/>
  <c r="AX7" i="29"/>
  <c r="AY9" i="34"/>
  <c r="BD8" i="34"/>
  <c r="BD9" i="34" s="1"/>
  <c r="AS6" i="30"/>
  <c r="AU6" i="30" s="1"/>
  <c r="AS10" i="30"/>
  <c r="AU10" i="30" s="1"/>
  <c r="AS11" i="30"/>
  <c r="AU11" i="30" s="1"/>
  <c r="BC4" i="16"/>
  <c r="BC7" i="16" s="1"/>
  <c r="AX7" i="16"/>
  <c r="AS8" i="30"/>
  <c r="AU8" i="30" s="1"/>
  <c r="AY4" i="30"/>
  <c r="BD4" i="30" s="1"/>
  <c r="BD12" i="30" s="1"/>
  <c r="AV4" i="30"/>
  <c r="AS9" i="30"/>
  <c r="AU9" i="30" s="1"/>
  <c r="L17" i="35"/>
  <c r="Z16" i="35"/>
  <c r="AV16" i="35"/>
  <c r="L16" i="35"/>
  <c r="AY12" i="30" l="1"/>
  <c r="AW4"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Gestión de Colecciones</author>
  </authors>
  <commentList>
    <comment ref="O11" authorId="0" shapeId="0" xr:uid="{A55B4604-FFEB-4737-B537-78C3DF2D649F}">
      <text>
        <r>
          <rPr>
            <sz val="11"/>
            <color theme="1"/>
            <rFont val="Calibri"/>
            <family val="2"/>
            <scheme val="minor"/>
          </rPr>
          <t>Gestión de Colecciones:
Poner 5 controles</t>
        </r>
      </text>
    </comment>
  </commentList>
</comments>
</file>

<file path=xl/sharedStrings.xml><?xml version="1.0" encoding="utf-8"?>
<sst xmlns="http://schemas.openxmlformats.org/spreadsheetml/2006/main" count="2823" uniqueCount="1077">
  <si>
    <t>TIPOLOGÍA DE RIESGOS</t>
  </si>
  <si>
    <t>RIESGOS DE GESTIÓN</t>
  </si>
  <si>
    <t xml:space="preserve">RIESGOS DE CORRUPCIÓN </t>
  </si>
  <si>
    <t>RIESGOS DE SEGURIDAD DIGITAL</t>
  </si>
  <si>
    <t>RIESGOS FISCALES</t>
  </si>
  <si>
    <t>TOTAL RIESGOS:  43</t>
  </si>
  <si>
    <t>TOTAL RIESGOS DE GESTIÓN:   28</t>
  </si>
  <si>
    <t>TOTAL RIESGOS DE CORRUPCIÓN: 8</t>
  </si>
  <si>
    <t>TOTAL RIESGOS SEGURIDAD DE LA INFORMACIÓN: 5</t>
  </si>
  <si>
    <t>TOTAL RIESGOS
 FISCALES: 2</t>
  </si>
  <si>
    <t>Gestión  Planeación Estratégica</t>
  </si>
  <si>
    <t>Incumplimiento de las metas  del Plan Estratégico</t>
  </si>
  <si>
    <t>Amiguismo y clientelismo a través de la ejecución de alianzas que no estén alineados con el plan estratégico institucional.</t>
  </si>
  <si>
    <t>Gestión Comunicaciones</t>
  </si>
  <si>
    <t>Seguridad  y control  de la información sitio web</t>
  </si>
  <si>
    <t>Gestión Administrativa de recursos
(Recursos físicos).</t>
  </si>
  <si>
    <t>Posibilidad de efectos dañoso sobre bienes públicos (área de impacto), por pérdida, extravío o hurto de bienes muebles de la entidad (circunstancia inmediata), a causa de la omisión de cumplimiento del procedimiento para el ingreso, custodia y salida de bienes e inventario del almacén y el reporte de información a quien gestiona las pólizas cuando haya lugar (causa raíz).</t>
  </si>
  <si>
    <t>Crisis Institucional  por la inadecuada gestión para la sostenibilidad de la BPP.</t>
  </si>
  <si>
    <t>Gestión Administrativa de recursos
(TECNOLOGÍA)</t>
  </si>
  <si>
    <r>
      <rPr>
        <b/>
        <sz val="10"/>
        <color theme="1"/>
        <rFont val="Arial"/>
        <family val="2"/>
      </rPr>
      <t xml:space="preserve">Riesgo: </t>
    </r>
    <r>
      <rPr>
        <sz val="10"/>
        <color theme="1"/>
        <rFont val="Arial"/>
        <family val="2"/>
      </rPr>
      <t xml:space="preserve">Pérdida de  Disponibilidad de Información Digital.
</t>
    </r>
    <r>
      <rPr>
        <b/>
        <sz val="10"/>
        <rFont val="Arial"/>
        <family val="2"/>
      </rPr>
      <t>Activo</t>
    </r>
    <r>
      <rPr>
        <b/>
        <sz val="10"/>
        <color rgb="FFFF0000"/>
        <rFont val="Arial"/>
        <family val="2"/>
      </rPr>
      <t>:</t>
    </r>
    <r>
      <rPr>
        <sz val="10"/>
        <rFont val="Arial"/>
        <family val="2"/>
      </rPr>
      <t>Sofware on drive y oficce 365</t>
    </r>
  </si>
  <si>
    <t>Gestión Financiera
Contable</t>
  </si>
  <si>
    <t xml:space="preserve">Posibilidad de efecto dañoso sobre recursos públicos por inadecuada deducción de impuestos, tasas o contribuciones al contratista,  a causa de la omisión sobre la aplicación de la normativa vigente </t>
  </si>
  <si>
    <t xml:space="preserve">Gestión Comunicaciones
</t>
  </si>
  <si>
    <t>No comunicar oportunamente  los contenidos institucionales  a través de los diferentes canales de comunicación .</t>
  </si>
  <si>
    <r>
      <t xml:space="preserve">
Ocultar la información considerada pública para los usuarios</t>
    </r>
    <r>
      <rPr>
        <strike/>
        <sz val="10"/>
        <color theme="1"/>
        <rFont val="Arial"/>
        <family val="2"/>
      </rPr>
      <t xml:space="preserve">
</t>
    </r>
  </si>
  <si>
    <r>
      <rPr>
        <b/>
        <sz val="10"/>
        <color theme="1"/>
        <rFont val="Arial"/>
        <family val="2"/>
      </rPr>
      <t xml:space="preserve">
Riesgo:</t>
    </r>
    <r>
      <rPr>
        <sz val="10"/>
        <color theme="1"/>
        <rFont val="Arial"/>
        <family val="2"/>
      </rPr>
      <t xml:space="preserve">Vulnerabilidades a los sistemas de información de la entidad.
</t>
    </r>
    <r>
      <rPr>
        <b/>
        <sz val="10"/>
        <color theme="1"/>
        <rFont val="Arial"/>
        <family val="2"/>
      </rPr>
      <t xml:space="preserve">Activo: </t>
    </r>
    <r>
      <rPr>
        <sz val="10"/>
        <color theme="1"/>
        <rFont val="Arial"/>
        <family val="2"/>
      </rPr>
      <t xml:space="preserve">   -Tecnologías de operación TO que utiliza la organización para funcionar en el entorno digital.
</t>
    </r>
  </si>
  <si>
    <t>Gestión Colecciones Generales y Patrimoniales</t>
  </si>
  <si>
    <t xml:space="preserve">Pérdida del material bibliográfico , documental y audiovisual. </t>
  </si>
  <si>
    <t xml:space="preserve">MISIONALES
</t>
  </si>
  <si>
    <t xml:space="preserve">Posibilidad de recibir o solicitar cualquier dádiva o beneficio a nombre propio o de terceros con el fin de alterar un trámite o servicio </t>
  </si>
  <si>
    <t>Gestión Financiera</t>
  </si>
  <si>
    <r>
      <rPr>
        <b/>
        <sz val="10"/>
        <color theme="1"/>
        <rFont val="Arial"/>
        <family val="2"/>
      </rPr>
      <t>Riesgo</t>
    </r>
    <r>
      <rPr>
        <sz val="10"/>
        <color theme="1"/>
        <rFont val="Arial"/>
        <family val="2"/>
      </rPr>
      <t xml:space="preserve">:Vulnerabilidades a los sistemas de información que puede ocasionar pérdida de integridad de la información.
</t>
    </r>
    <r>
      <rPr>
        <b/>
        <sz val="10"/>
        <color theme="1"/>
        <rFont val="Arial"/>
        <family val="2"/>
      </rPr>
      <t>Activo:</t>
    </r>
    <r>
      <rPr>
        <sz val="10"/>
        <color theme="1"/>
        <rFont val="Arial"/>
        <family val="2"/>
      </rPr>
      <t xml:space="preserve">Aplicativo de Xenco que conforma los siguientes módulos; nómina, activos, inventarios, tesorería, contabilidad, presupuesto.
Servidor xenco que contiene el front office de la entidad </t>
    </r>
  </si>
  <si>
    <r>
      <t xml:space="preserve">
</t>
    </r>
    <r>
      <rPr>
        <sz val="11"/>
        <rFont val="Arial"/>
        <family val="2"/>
      </rPr>
      <t>Ausencia de material bibliográfico y documental accesible y disponible al usuario por inadecuada</t>
    </r>
    <r>
      <rPr>
        <b/>
        <sz val="11"/>
        <rFont val="Arial"/>
        <family val="2"/>
      </rPr>
      <t xml:space="preserve"> identificación y selección </t>
    </r>
  </si>
  <si>
    <t>Gestión Administrativa de recursos
(Gestión Documental)</t>
  </si>
  <si>
    <r>
      <t xml:space="preserve">
Riesgo:</t>
    </r>
    <r>
      <rPr>
        <sz val="10"/>
        <color theme="1"/>
        <rFont val="Arial"/>
        <family val="2"/>
      </rPr>
      <t xml:space="preserve">Seguridad  y control  de la información del Software
</t>
    </r>
    <r>
      <rPr>
        <b/>
        <sz val="10"/>
        <color theme="1"/>
        <rFont val="Arial"/>
        <family val="2"/>
      </rPr>
      <t xml:space="preserve">Activo:
Pérdida de la integridad-Software documental
</t>
    </r>
  </si>
  <si>
    <r>
      <t xml:space="preserve">
</t>
    </r>
    <r>
      <rPr>
        <sz val="11"/>
        <color theme="1"/>
        <rFont val="Arial"/>
        <family val="2"/>
      </rPr>
      <t>Ausencia de material bibliográfico y documental accesible y disponible al usuario por falta de oportunidad en la</t>
    </r>
    <r>
      <rPr>
        <b/>
        <sz val="11"/>
        <color theme="1"/>
        <rFont val="Arial"/>
        <family val="2"/>
      </rPr>
      <t xml:space="preserve"> adquisición del material.</t>
    </r>
  </si>
  <si>
    <r>
      <t xml:space="preserve">
</t>
    </r>
    <r>
      <rPr>
        <sz val="11"/>
        <color theme="1"/>
        <rFont val="Arial"/>
        <family val="2"/>
      </rPr>
      <t>Ausencia de material bibliográfico y documental accesible y disponible al usuario por</t>
    </r>
    <r>
      <rPr>
        <b/>
        <sz val="11"/>
        <color theme="1"/>
        <rFont val="Arial"/>
        <family val="2"/>
      </rPr>
      <t xml:space="preserve"> inadecuado análisis y organización.</t>
    </r>
  </si>
  <si>
    <r>
      <t xml:space="preserve">
</t>
    </r>
    <r>
      <rPr>
        <sz val="11"/>
        <color theme="1"/>
        <rFont val="Arial"/>
        <family val="2"/>
      </rPr>
      <t xml:space="preserve">Ausencia de material bibliográfico y documental accesible y disponible al usuario por </t>
    </r>
    <r>
      <rPr>
        <b/>
        <sz val="11"/>
        <color theme="1"/>
        <rFont val="Arial"/>
        <family val="2"/>
      </rPr>
      <t>falta de evaluación del material.</t>
    </r>
  </si>
  <si>
    <r>
      <t xml:space="preserve">
</t>
    </r>
    <r>
      <rPr>
        <sz val="11"/>
        <color theme="1"/>
        <rFont val="Arial"/>
        <family val="2"/>
      </rPr>
      <t>Ausencia de material bibliográfico y documental accesible y disponible por</t>
    </r>
    <r>
      <rPr>
        <b/>
        <sz val="11"/>
        <color theme="1"/>
        <rFont val="Arial"/>
        <family val="2"/>
      </rPr>
      <t xml:space="preserve"> no realizar de  manera oportuna el expurgo  y/o descarte del material.</t>
    </r>
  </si>
  <si>
    <r>
      <t xml:space="preserve">
</t>
    </r>
    <r>
      <rPr>
        <b/>
        <sz val="11"/>
        <color theme="1"/>
        <rFont val="Arial"/>
        <family val="2"/>
      </rPr>
      <t>Ausencia de material bibliográfico y documental accesible y disponible al usuario por falta de conservación y preservación.</t>
    </r>
  </si>
  <si>
    <t>Gestión Talento Humano</t>
  </si>
  <si>
    <t>Vinculación  y movilidad de la planta de personal  en favor de terceros.</t>
  </si>
  <si>
    <t>Gestión Contenidos para la Ciudadanía</t>
  </si>
  <si>
    <t>Incumplimiento del objetivo de la oferta institucional.</t>
  </si>
  <si>
    <t>Gestión Administrativa de recursos</t>
  </si>
  <si>
    <t xml:space="preserve">Posibilidad de recibir o solicitar cualquier dádiva o beneficio a nombre propio o de terceros con el fin de alterar el trámite de recepción y registro de la información </t>
  </si>
  <si>
    <t>Experiencias y Servicios Biliotecarios</t>
  </si>
  <si>
    <t xml:space="preserve">Inoportuna devolución por parte de los usuarios afiliados,  de los materiales bibliográficos y documentales </t>
  </si>
  <si>
    <t>Evaluación Control y mejora</t>
  </si>
  <si>
    <t>Desviación u omisión en los resultados de auditorías por parte del Auditor, para favorecer intereses particulares</t>
  </si>
  <si>
    <t>Desactualización de la historia laboral de los funcionarios.</t>
  </si>
  <si>
    <t>Presentar información falsa o alterada por parte del Auditado de manera intencional</t>
  </si>
  <si>
    <t>Incumplimiento del Plan Estratégico de Talento Humano</t>
  </si>
  <si>
    <t>Formulación de planes de mejoramiento evadiendo o eliminando controles necesarios, para favorecer intereses de terceros.</t>
  </si>
  <si>
    <t>Inexactitud en la liquidación de nomina y seguridad social</t>
  </si>
  <si>
    <t>Gestión Talento Humano
SG-SST</t>
  </si>
  <si>
    <t>Incumplimiento de las actividades establecidas en el Plan de SG-SST</t>
  </si>
  <si>
    <t>Gestión Jurídica
(Pre-Contractual)</t>
  </si>
  <si>
    <t xml:space="preserve">
Incumplimiento de los requisitos en la etapa PRECONTRACTUAL
</t>
  </si>
  <si>
    <t>Gestión Jurídica
(Contractual)</t>
  </si>
  <si>
    <t xml:space="preserve">
Incumplimiento de los requisitos en las etapa CONTRACTUAL
</t>
  </si>
  <si>
    <t>Gestión Jurídica
(Pos-Contractual)</t>
  </si>
  <si>
    <t xml:space="preserve">
Incumplimiento de los requisitos en la etapa POS CONTRACTUAL
</t>
  </si>
  <si>
    <t>Gestión Jurídica
(Judicial)</t>
  </si>
  <si>
    <t>Materializacion del daño antijurídico y extensión de sus efectos a la Entidad y a los servidores públicos.</t>
  </si>
  <si>
    <t>Perdida de documentos</t>
  </si>
  <si>
    <t>AQUISICIÓN DE BIENES Y SERVICIOS SIN EL CUMPLIMIENTO DE LOS REQUISITOS NORMATIVOS</t>
  </si>
  <si>
    <t xml:space="preserve">Fallas en el funcionamiento de los equipos y accesorios periféricos.
</t>
  </si>
  <si>
    <t>Aplicación incorrecta de la normativa vigente contable durante el período fiscal</t>
  </si>
  <si>
    <t>Gestión Financiera
Presupuesto</t>
  </si>
  <si>
    <t xml:space="preserve">
Incumplimiento en la ejecución presupuestal
</t>
  </si>
  <si>
    <t>Gestión Financiera
Tesoreria</t>
  </si>
  <si>
    <t xml:space="preserve">
Incumplimiento en la ejecucion  al PAC.
</t>
  </si>
  <si>
    <t>Ineficacia  en el resultado a las auditorías legales y  las auditorias  internas del SIG</t>
  </si>
  <si>
    <t>Incumplimiento en el mejoramiento y seguimiento frente a los resultados de las auditorías internas.</t>
  </si>
  <si>
    <t xml:space="preserve">ANÁLISIS INTERNO </t>
  </si>
  <si>
    <t>Riesgos asociados</t>
  </si>
  <si>
    <t>Factor</t>
  </si>
  <si>
    <t xml:space="preserve">Variables </t>
  </si>
  <si>
    <t xml:space="preserve">Debilidad </t>
  </si>
  <si>
    <t>Fortalezas</t>
  </si>
  <si>
    <t xml:space="preserve">ESTRATÉGICOS </t>
  </si>
  <si>
    <t xml:space="preserve">Direccionamiento estratégico  y Planeación Institucional </t>
  </si>
  <si>
    <t>Estructura organizacional desalineada entre su marco estratégico, su MOP, su estructura de empleos, sus canales de comunicación, lo cual no le permite ajustarse a las necesidades actuales de la entidad. 
Para la vigencia 2025 se hará actualización del marco estratégico.</t>
  </si>
  <si>
    <t xml:space="preserve">Equipo de trabajo capaz de replantear y adoptar un nuevo marco estratégico competente con el entorno </t>
  </si>
  <si>
    <t xml:space="preserve">Incumplimiento de las metas del  Plan Estratégico
</t>
  </si>
  <si>
    <t>Seguimiento  insuficiente a las herramientas de planeación</t>
  </si>
  <si>
    <t xml:space="preserve">Una apuesta decidida desde la nueva dirección por valorar el importante recorrido y memoria de la BPP y así mismo de generar rutas innovadoras que respondan a los retos de hoy. 
</t>
  </si>
  <si>
    <t>Carencia de portafolio de servicios armonizados frente a los desafíos actuales como biblioteca pública con nuevas realidades y responsabilidades en el contexto de la sociedad de la información y el conocimiento</t>
  </si>
  <si>
    <t>Planeación de los proyectos y programas para generar valor institucional</t>
  </si>
  <si>
    <t>Liderazgo</t>
  </si>
  <si>
    <t>Procesos insuficientes de desarrollo de competencias en Liderazgo transformacional y adaptativo a las contigencias</t>
  </si>
  <si>
    <t xml:space="preserve">Una voluntad institucional de dirigir la entidad hacia un reposicionamiento a todo nivel </t>
  </si>
  <si>
    <t xml:space="preserve">Incumplimiento del Plan estratégico de Gestión Humana Seguimiento al PIC
</t>
  </si>
  <si>
    <t>Seguimiento  a las estrategias y los objetivos estratégicos</t>
  </si>
  <si>
    <t>Incumplimiento de las metas del  Plan Estratégico</t>
  </si>
  <si>
    <t xml:space="preserve">COMUNICACIÓN INTERNA </t>
  </si>
  <si>
    <t xml:space="preserve">Canales utilizados y su efectividad </t>
  </si>
  <si>
    <t>Omisión de protocolos de comunicación</t>
  </si>
  <si>
    <t>Disponibilidad de medios de información y divulgación de la Bpp y la alcaldía.</t>
  </si>
  <si>
    <t>Lentos flujos de comunicación que dañan la eficiencia, la productividad y el clima laboral</t>
  </si>
  <si>
    <t>Comunicación asertiva con la comunidad para el trámite de necesidades y requerimientos</t>
  </si>
  <si>
    <t>Ocultar la información considerada pública para los usuarios</t>
  </si>
  <si>
    <t xml:space="preserve">No comunicar oportunamente  los eventos, actividades o información que se generen en  la BPP a través de los diferentes canales de comunicación </t>
  </si>
  <si>
    <t>Mayor posicionamiento de la imagen de la BPP</t>
  </si>
  <si>
    <t>Compromiso, dinamismo y proactividad del equipo de trabajo</t>
  </si>
  <si>
    <t xml:space="preserve">Flujo de la información necesaria para el desarrollo de las operaciones </t>
  </si>
  <si>
    <t>Desarticulación de la información con diferentes áreas</t>
  </si>
  <si>
    <t>Avance en la  normalización de los procesos y controles</t>
  </si>
  <si>
    <t>Información incompleta que ocasiona reprocesos</t>
  </si>
  <si>
    <t>Conocimiento de actividades de la BPP.</t>
  </si>
  <si>
    <t>Vulnerabilidades a los sistemas de información de la entidad.</t>
  </si>
  <si>
    <t xml:space="preserve">FINANCIEROS </t>
  </si>
  <si>
    <t xml:space="preserve">Presupuesto de funcionamiento </t>
  </si>
  <si>
    <t>Falta de control de recursos financieros</t>
  </si>
  <si>
    <t>Actualización permanente en temas contables, tributarios y financieros</t>
  </si>
  <si>
    <t>Posibilidad de efecto dañoso sobre recursos públicos</t>
  </si>
  <si>
    <t>Insuficiencia de presupuesto para vincular personal a la bilbioteca.</t>
  </si>
  <si>
    <t>Incumplimiento en la ejecucion  al PAC.</t>
  </si>
  <si>
    <t>Insuficiencia de flujo de recursos de la Alcaldía de Medellín para contribuir al sostenimiento de la entidad</t>
  </si>
  <si>
    <t>Incumplimiento en la ejecución presupuestal</t>
  </si>
  <si>
    <t xml:space="preserve">Recursos de inversión </t>
  </si>
  <si>
    <t>Recursos no priorizados de acuerdo a las necesidades de la biblioteca</t>
  </si>
  <si>
    <t>Los hechos económicos están debidamente soportados con la documentación necesaria para su justificación</t>
  </si>
  <si>
    <t>Insuficiencia de los recursos financieros disponibles para el apalancamiento de procesos</t>
  </si>
  <si>
    <t xml:space="preserve">GESTIÓN INTERNA DEL RIESGO </t>
  </si>
  <si>
    <t xml:space="preserve">Metodología para la gestión del Riesgo </t>
  </si>
  <si>
    <t>Ausencia de protocolos para la seguridad que den soporte a la gestión del riesgo</t>
  </si>
  <si>
    <t>Seguimiento periodico a los riesgos</t>
  </si>
  <si>
    <t>Débil trazabilidad en el proceso del tratamiento y mitigación del riesgo</t>
  </si>
  <si>
    <t>Acciones preventivas, correctivas y de mejora para prevenir y tratar los riesgos</t>
  </si>
  <si>
    <t xml:space="preserve">Responsabilidad sobre los riesgos </t>
  </si>
  <si>
    <t>No se ha adquirido el hábito de gestión del  riesgo por parte de todos los funcionarios y contratistas de la BPP</t>
  </si>
  <si>
    <t>Responsables de los riesgos con conocimiento en la gestión de los mismos</t>
  </si>
  <si>
    <t>Incumplimiento de las metas del  Plan Estratégico-(Control circular herramientas de planeación)</t>
  </si>
  <si>
    <t>Incumplimiento de algunas medidas de seguridad establecidas para la gestión del riesgo</t>
  </si>
  <si>
    <t>Seguridad  y control  de la información digital.</t>
  </si>
  <si>
    <t xml:space="preserve">Liderazgo </t>
  </si>
  <si>
    <t>Falta fortalecer la cultura organizacional de la gestión de los riesgos desde la Dirección a los apoyos de todas las estrategias</t>
  </si>
  <si>
    <t>Liderazgo para generar acciones asociadas a la gestión del riesgo</t>
  </si>
  <si>
    <t xml:space="preserve">TECNOLOGIA </t>
  </si>
  <si>
    <t xml:space="preserve">Integridad de datos </t>
  </si>
  <si>
    <t>Riesgo y pérdida de datos</t>
  </si>
  <si>
    <t>Sistemas de información que posibilitan dar trazabilidad a los datos</t>
  </si>
  <si>
    <t>Adopción del Modelo de Seguridad y Privacidad de la Información</t>
  </si>
  <si>
    <t xml:space="preserve">Disponibilidad de datos y sistemas </t>
  </si>
  <si>
    <t>Conservación de la información documental</t>
  </si>
  <si>
    <t>Seguridad  y control  de la información.</t>
  </si>
  <si>
    <t>Bajo nivel de desarrollo de digitalización de los servicios</t>
  </si>
  <si>
    <t>Actualización de bases de datos</t>
  </si>
  <si>
    <t>Desarrollo</t>
  </si>
  <si>
    <t>La Entidad no cuenta con capacidad instalada para encaminar una estrategia de fortalecimiento tecnológico, tanto en la parte de asistencia  técnica como el desarrollo de software a la medida de las necesidades institucionales.</t>
  </si>
  <si>
    <t>Teletrabajo, trabajo virtua, desarrollos TI y flexibilidad frente al trabajo en casa</t>
  </si>
  <si>
    <t xml:space="preserve">Incumplimiento de las metas  del Plan Estratégico
</t>
  </si>
  <si>
    <t>Producción</t>
  </si>
  <si>
    <t>Poca o nula producción tecnológica requerida para el funcionamiento de la Entidad</t>
  </si>
  <si>
    <t>Apoyo en desarrollos tecnológicos para la producción de contenidos que fortalecen la prestación del servicio institucional</t>
  </si>
  <si>
    <t>Mantenimiento de sistemas de información</t>
  </si>
  <si>
    <t>No se cuenta con un Sistema de Información e indicadores de estrategias TI automatizados</t>
  </si>
  <si>
    <t>Estrategia T.I</t>
  </si>
  <si>
    <t xml:space="preserve">Compra de activos tecnológicos sin el aval de las TI </t>
  </si>
  <si>
    <t>Incursión en herramientas TI para ampliar la oferta institucional</t>
  </si>
  <si>
    <t>Información</t>
  </si>
  <si>
    <t xml:space="preserve">Debil Trazabilidad de información y manejo oportuno </t>
  </si>
  <si>
    <t>Pérdida de la memoria institucional por ausencia de procesos que conserven la información</t>
  </si>
  <si>
    <t>Sistemas de Información</t>
  </si>
  <si>
    <t>Datos y sistemas insuficientes para el buen  funcionamiento de la entidad</t>
  </si>
  <si>
    <t>Mantenimiento en los sistemas de información de la Entidad</t>
  </si>
  <si>
    <t>Fallas en el funcionamiento de los equipos y accesorios periféricos.</t>
  </si>
  <si>
    <t>No se tiene en totalidad ladocumentación técnica y funcional que se requiere de los sistemas de información de la entidad</t>
  </si>
  <si>
    <t>Pérdida de  Disponibilidad de Información Digital.</t>
  </si>
  <si>
    <t>Seguridad de la información</t>
  </si>
  <si>
    <t>Pérdida de información</t>
  </si>
  <si>
    <t>Protocolos para la conservación y traspaso de la información</t>
  </si>
  <si>
    <t xml:space="preserve">PROCESOS/ CALIDAD </t>
  </si>
  <si>
    <t xml:space="preserve">Capacidad </t>
  </si>
  <si>
    <t xml:space="preserve">Los usuarios requieren respuesta oportuna en la solicitud de las colecciones generales y patrimoniales realizadas en cada vigencia, las cuales en algunos  momentos no se atienden en los tiempos esperados por falta de capacidad </t>
  </si>
  <si>
    <t>Procesos bien definidos y organizados</t>
  </si>
  <si>
    <t>Falta de oportunidad en la adquisición del material.</t>
  </si>
  <si>
    <t xml:space="preserve">Ejecución </t>
  </si>
  <si>
    <t>Falta de controles y de mecanismos de seguridad para el control de material bibliográfico y documental, lo que genera el riesgo de pérdida.</t>
  </si>
  <si>
    <t>Rápidez y amabilidad en el servicio</t>
  </si>
  <si>
    <t>Pérdida del material bibliográfico , documental y audiovisual.</t>
  </si>
  <si>
    <t xml:space="preserve">Proveedores </t>
  </si>
  <si>
    <t xml:space="preserve">Desconocimiento de cuales son los proveedores de los procesos </t>
  </si>
  <si>
    <t xml:space="preserve"> inadecuado análisis y organización.</t>
  </si>
  <si>
    <t xml:space="preserve">Entradas </t>
  </si>
  <si>
    <t>Entrega de información errada, incompleta o fuera de los tiempos establecidos para la gestión de los procesos</t>
  </si>
  <si>
    <t>Conocimiento en la normatividad y reglamentación asociada con el quehacer de la entidad y de sus dependencias</t>
  </si>
  <si>
    <t>Falta de evaluación del material.</t>
  </si>
  <si>
    <t xml:space="preserve">Salidas </t>
  </si>
  <si>
    <t>Errores en el diligeciamiento de registros que posteriormente  dificultan la recuperacion de la información</t>
  </si>
  <si>
    <t>Calidad en la prestación del servicio</t>
  </si>
  <si>
    <t xml:space="preserve"> No realizar de  manera oportuna el expurgo  y/o descarte del material.</t>
  </si>
  <si>
    <t>Productos con deficiencia</t>
  </si>
  <si>
    <t>Gestión del Conocimiento</t>
  </si>
  <si>
    <t xml:space="preserve">Inexistencia o falta de claridad de la vocación de la biblioteca hoy, que genera la segmentación y división de tareas, sin tener previa comprensión de la totalidad de la institución. </t>
  </si>
  <si>
    <t xml:space="preserve">Disponibilidad de funcionarios  para trasmitir la experiencia laboral </t>
  </si>
  <si>
    <t>No comunicar oportunamente  los contenidos institucionales  a través de los diferentes canales de comunicación.</t>
  </si>
  <si>
    <t>Interacciones con otros proceso</t>
  </si>
  <si>
    <t>Falta de adaptabilidad a los procesos misionales</t>
  </si>
  <si>
    <t>Satisfacción por parte de los procesos con los que se interactúa</t>
  </si>
  <si>
    <t>Definición de lineamientos de carácter general para toda la organización, frente al ciclo PHVA</t>
  </si>
  <si>
    <t>Transversalidad</t>
  </si>
  <si>
    <t>Reporte de seguimientos y evaluaciones de los procesos extemporáneamente lo que afecta la cadena de valor</t>
  </si>
  <si>
    <t>Responsables del proceso</t>
  </si>
  <si>
    <t>Muy pocos funcionarios de planta, en los cuales se pueda designar la autoridad para la continuidad de los procesos</t>
  </si>
  <si>
    <t xml:space="preserve">JURIDICO </t>
  </si>
  <si>
    <t xml:space="preserve">Adquisición de bienes y servicios </t>
  </si>
  <si>
    <t>Retrasos en el cronograma de actividades por no tener o no disponer de bienes y servicios</t>
  </si>
  <si>
    <t>Equipo de trabajo con conocimiento de la normatividad y procedimiento contractual.</t>
  </si>
  <si>
    <t xml:space="preserve"> Incumplimiento de los requisitos en la etapa PRECONTRACTUAL</t>
  </si>
  <si>
    <t xml:space="preserve">Normatividad </t>
  </si>
  <si>
    <t>Falta de aplicación de la normatividad</t>
  </si>
  <si>
    <t xml:space="preserve">Conocimiento de la normatividad aplicable a la operación Institucional </t>
  </si>
  <si>
    <t xml:space="preserve">ANÁLISIS EXTERNO </t>
  </si>
  <si>
    <t>Amenazas</t>
  </si>
  <si>
    <t>Oportunidades</t>
  </si>
  <si>
    <t xml:space="preserve">POLÍTICOS </t>
  </si>
  <si>
    <t>Cambio de Administración</t>
  </si>
  <si>
    <t xml:space="preserve">Cambios en el direccionamiento estratégico, sin socialización o articulación </t>
  </si>
  <si>
    <t>Personal nuevo con diferentes ideas</t>
  </si>
  <si>
    <t>Terminación masiva de contratos por prestación de servicios</t>
  </si>
  <si>
    <t>Nuevos liderazgos, competencias y visiones estratégicas</t>
  </si>
  <si>
    <t>Rotación y cambio de personal</t>
  </si>
  <si>
    <t>Reconocimiento de personal antiguo con  conocimiento clave</t>
  </si>
  <si>
    <t>Incertidumbre en la estabilidad del personal</t>
  </si>
  <si>
    <t>Falta de voluntad política para consecución de recursos necesarios para operar</t>
  </si>
  <si>
    <t>Conocimiento externo para establecer alianzas</t>
  </si>
  <si>
    <t>Interrupción o discontinuidad de servicios, protocolos o procesos.</t>
  </si>
  <si>
    <t>Estar incluido como un proyecto del plan de desarrollo de la ciudad lo cual le da mayor relevancia.</t>
  </si>
  <si>
    <t xml:space="preserve">No adoptar desde el área de formación, un enfoque integral, en clave de articular las dinámicas de la biblioteca, el desarrollo y fortalecimiento de las competencias del personal y el cumplimiento de los lineamientos y la misión de forma estratégica y exitosa como biblioteca pública con vocación patrimonial. patrimonio bibliográfico y documental. </t>
  </si>
  <si>
    <t>La expansión del qué hacer misional a través de alianzas y proyectos interinstitucionales</t>
  </si>
  <si>
    <t xml:space="preserve">Perfiles y cargos que no se ajustan a las nuevas realidades y contextos de operación de la entidad. Se requiere que desde el ente central se fortalezca integralmente su estructura y músculo de funcionamiento e inversión para no defraudar las oportunidades del entorno. </t>
  </si>
  <si>
    <t xml:space="preserve">Aliados históricos y posibles aliados locales, nacionales e internacionales para el fortalecimiento y sostenibilidad de los procesos. </t>
  </si>
  <si>
    <t>Favorecimiento a particulares</t>
  </si>
  <si>
    <t>Posicionamiento de imagen de la BPP por cambios en las administraciones</t>
  </si>
  <si>
    <t xml:space="preserve">Creación de una nueva cultura organizacional </t>
  </si>
  <si>
    <t xml:space="preserve"> No comunicar oportunamente  los contenidos institucionales  a través de los diferentes canales de comunicación.</t>
  </si>
  <si>
    <t>Acomodación de perfiles para cumplimiento de requisitos, para la vinculación de personal de planta.</t>
  </si>
  <si>
    <t xml:space="preserve">Formación, actualización y capacitación de los servidores y personal de la BPP en competencias bibliotecarias, conocimientos técnicos, curadurías de los contenidos y en competencias para una adaptación rápida a los cambios socioculturales, tecnológicos, económicos y educativos en torno a los aconteceres de la ciudad y la posibilidad de conectarlos. </t>
  </si>
  <si>
    <t>Incumplimiento de la misión y visión de la biblioteca</t>
  </si>
  <si>
    <t>Plantear alianzas que no estén alineados con el plan estratégico institucional, favoreciendo intereses particulares o que no sean correspondientes al objeto social de la BP</t>
  </si>
  <si>
    <t xml:space="preserve">Legislación </t>
  </si>
  <si>
    <t>Modificación de procedimientos internos, sin el rigor requerido</t>
  </si>
  <si>
    <t>Conocimiento externo</t>
  </si>
  <si>
    <t>Cambios en los estatutos de la Biblioteca y su máximo órgano directivo que afecten el orden institucional</t>
  </si>
  <si>
    <t>Legislar a partir de conflictos de intereses para favorecimientos específicos</t>
  </si>
  <si>
    <t>Posibilidad de recibir o solicitar cualquier dádiva o beneficio  a nombre propio o de terceros, con el fin de celebrar un contrato</t>
  </si>
  <si>
    <t>Inseguridad jurídica para blindar proyectos, acciones y estrategias</t>
  </si>
  <si>
    <t xml:space="preserve">Políticas públicas </t>
  </si>
  <si>
    <t>Incumplimiento en las metas del Plan Estratégico</t>
  </si>
  <si>
    <t>Trabajo articulado con otras dependencias de la administración municipal y con otras entidades para promover la lectura, escritura y oralidad.</t>
  </si>
  <si>
    <t>Imposición de políticas públicas sin la legitimidad de la comunidad</t>
  </si>
  <si>
    <t xml:space="preserve">Direccionar acciones de formación comunitaria desde la lectura, la escritura y la información; reconocer y fortalecer la BPP como promotora de formación </t>
  </si>
  <si>
    <t>Incumplimiento de las metas del Plan Estratégico y de la implementación de las ploíticas de operación de la BPP.</t>
  </si>
  <si>
    <t xml:space="preserve">Fortalecimiento del rol de institución formadora de opinión pública, pero también de articuladora y promotora de proyectos bibliotecarios en los ámbitos local, nacional e internacional. </t>
  </si>
  <si>
    <t xml:space="preserve">Regulación </t>
  </si>
  <si>
    <t>Falta de evidencia documentada de cumplimiento</t>
  </si>
  <si>
    <t xml:space="preserve">El Modelo MIPG implementado en el país desde 2017, contiene como una de  sus dimensiones el Direccionamiento Estratégico y Planeación, lo cual obliga a priorizar la planeación, gestión y control en las entidades públicas. </t>
  </si>
  <si>
    <t xml:space="preserve"> Incumplimiento del objetivo de la oferta institucional.</t>
  </si>
  <si>
    <t xml:space="preserve">No se cuenta con criterios y estrategias para el afianzamiento de alianzas que representen beneficios para la entidad </t>
  </si>
  <si>
    <t xml:space="preserve">Las NICSP fortalecerán las entidades en la medida que posibilitan el mejoramiento de la calidad de la información financiera para la toma de decisiones y la rendición de la cuenta. </t>
  </si>
  <si>
    <t>Plantear alianzas que no estén alineados con el plan estratégico institucional, favoreciendo intereses particulares o que no sean correspondientes al objeto social de la BPP</t>
  </si>
  <si>
    <t>Cambio de normatividad en el control, verificación y custodia de los dineros públicos</t>
  </si>
  <si>
    <t>Lograr la certificación de la actividad de auditoría externa</t>
  </si>
  <si>
    <t xml:space="preserve">Irregularidad en la gestión financiera </t>
  </si>
  <si>
    <t>Normas y leyes creadas especulativamente</t>
  </si>
  <si>
    <t>Riesgos antijurídicos</t>
  </si>
  <si>
    <t xml:space="preserve">ECONÓMICOS Y FINANCIEROS </t>
  </si>
  <si>
    <t xml:space="preserve">Disponibilidad de presupuesto </t>
  </si>
  <si>
    <t>Devolución de recursos por la no posibilidad de ejecución al cumplimiento de los tiempos de contratación y ejecución de los mismos.</t>
  </si>
  <si>
    <t xml:space="preserve">Aumentar el presupuesto asignado a las bibliotecas en general, y a la BPP en particular, para que desde las bibliotecas se puedan apoyar procesos diversos </t>
  </si>
  <si>
    <t>Incumplimiento de los requisitos en las etapas contractuales</t>
  </si>
  <si>
    <t>Falta de gestión externa para la consecución de recursos para la ejecución de programas, proyectos, acciones y estrategias</t>
  </si>
  <si>
    <t xml:space="preserve">Aunque la BPP cuenta con apoyo económico del gobierno nacional y local, los recursos son insuficientes, lo que se ve reflejado en bajo presupuesto de funcionamiento e inversión. </t>
  </si>
  <si>
    <t>Eventual decrecimiento anual de la actividad económica colombiana, podría generar una disminución significativa de recursos para la entidad por parte del Gobierno Nacional, generando así un recorte del presupuesto para el desarrollo y ejecución de la oferta del instituto</t>
  </si>
  <si>
    <t>Liquidez</t>
  </si>
  <si>
    <t>Incumplimiento de obligaciones y metas</t>
  </si>
  <si>
    <t>La creación de líneas de negocio que permita la gestión de recursos económicos y sociales</t>
  </si>
  <si>
    <t>Se depende de entes externos que den viabilidad a los recursos lo que tiene una relación directa con la oferta en territorio</t>
  </si>
  <si>
    <t xml:space="preserve"> Crisis Institucional  por la inadecuada gestión para la sostenibilidad de la BPP.</t>
  </si>
  <si>
    <t xml:space="preserve">Mercados financieros </t>
  </si>
  <si>
    <t>Caída de los mercados financieros, generando dificultades para la adquisición de bienes y servicios</t>
  </si>
  <si>
    <t>Disminución de excedentes financieros</t>
  </si>
  <si>
    <t>Tasas de interés que no favorecen el sector público</t>
  </si>
  <si>
    <t>Monopolio ejercido por los proveedores en los procesos  contractuales  y precontractuales</t>
  </si>
  <si>
    <t xml:space="preserve"> Incumplimiento de los requisitos en la etapa PRECONTRACTUAL y CONTRACTUAL</t>
  </si>
  <si>
    <t>Procesos con operadores logísticos, presupuestos elevados de ítems contratados, mas porcentaje de administración e IVA, limitan el presupuesto final para ejecutar eventos y actividades</t>
  </si>
  <si>
    <t>Incumplimiento de la ejecución presupuestal.</t>
  </si>
  <si>
    <t xml:space="preserve">Desempleo </t>
  </si>
  <si>
    <t>Falta de capacidad para ofrecer oferta ante la alta demanda</t>
  </si>
  <si>
    <t>Satisfacción del personal vinculado con la dependencia</t>
  </si>
  <si>
    <t>Si no hay viabilidad de recursos se disminuye la posibilidad de realizar procesos de contratación de personal, lo que aumenta índice de desempleo en la ciudad</t>
  </si>
  <si>
    <t xml:space="preserve">Competencia </t>
  </si>
  <si>
    <t>Creación de ofertas privadas para la atención de la sede central y filiales con cobertura a  todos los grupos poblacionales</t>
  </si>
  <si>
    <t xml:space="preserve">Entidades privadas que no asumen la responsabilidad social empresarial </t>
  </si>
  <si>
    <t>Disminución de la demanda en usuarios frente a la oferta Institucional</t>
  </si>
  <si>
    <t xml:space="preserve">SOCIALES Y CULTURALES </t>
  </si>
  <si>
    <t xml:space="preserve">Demografía </t>
  </si>
  <si>
    <t xml:space="preserve">Cambio en la estructura de la oferta y usuarios, cambio en las preferencias y demandas ciudadanos </t>
  </si>
  <si>
    <t>Análisis de las dinámicas de los  territorios y de las necesidades en el marco de la cultura y acceso a la información para la caracterización de usuarios</t>
  </si>
  <si>
    <t xml:space="preserve">Responsabilidad Social </t>
  </si>
  <si>
    <t>Falta de acciones de diálogo con la comunidad en el marco del quehacer misional de la biblioteca</t>
  </si>
  <si>
    <t>Mejora continua en la atención de usuarios</t>
  </si>
  <si>
    <t>Incumplimiento del Plan Estratégico</t>
  </si>
  <si>
    <t>Incumplimiento de la misión y visión de la BPP</t>
  </si>
  <si>
    <t>La BPP debe ser un escenario que apropie y ponga en vigencia el patrimonio del pasado y construya el patrimonio del futuro (innovaciones de todos los tiempos)</t>
  </si>
  <si>
    <t>Baja credibilidad ante los usuarios</t>
  </si>
  <si>
    <t>La BPP debe ser el productor de conocimiento y conversaciones sobre la historia de Medellín y Antioquia, por medio de: formación, investigación, experimentación, agenda.</t>
  </si>
  <si>
    <t xml:space="preserve">
No comunicar oportunamente  los eventos, actividades o información que se generen en  la BPP a través de los diferentes canales de comunicación 
</t>
  </si>
  <si>
    <t xml:space="preserve">Prestar servicios que respondan a las dinámicas particulares de las comunidades radio de acción, y que estén concebidos con la intencionalidad de fortalecer los procesos sociales y culturales de orden local en el contexto de lo global. </t>
  </si>
  <si>
    <t>Los aprendizajes de las filiales son fundamentales para el eje trasformador que está viviendo la biblioteca pública piloto actualmente. Las filiales pueden ser centros creativos, laboratorios vivos;</t>
  </si>
  <si>
    <t xml:space="preserve">Orden Público </t>
  </si>
  <si>
    <t>Incremento en la inseguridad pública</t>
  </si>
  <si>
    <t>Situaciones sociales relacionadas con el orden público en diferentes zonas de la ciudad que no permiten o afectan la ejecución de la oferta institucional</t>
  </si>
  <si>
    <t>Deserción de la población objetivo</t>
  </si>
  <si>
    <t>Uso inadecuado de espacios públicos y escenarios culturales que se utilizan como lugares de consumo de sustancias psicoactivas entre otros, afecta la realización de la oferta institucional</t>
  </si>
  <si>
    <t xml:space="preserve">Educación </t>
  </si>
  <si>
    <t>Deserción de estudiantes que accedían a la ofertas institucionales a través de entidades educativas y estrategias dirigidas a la comunidad de la academia</t>
  </si>
  <si>
    <t>Desarrollar estrategias de apropiación de conocimiento (talleres, cursos presenciales, virtuales) y activar procesos de sensibilización sobre temas de interés</t>
  </si>
  <si>
    <t xml:space="preserve">TECNOLÓGICOS </t>
  </si>
  <si>
    <t xml:space="preserve">Avances en tecnología  </t>
  </si>
  <si>
    <t>Limitaciones para avanzar en resultados misionales si no se cuenta con avances en tecnología que permita mayor acceso y uso de los servicios</t>
  </si>
  <si>
    <t>Posibilidad de nuevas herramientas de apoyo tecnológicos, que permitan optimizar los procedimientos</t>
  </si>
  <si>
    <r>
      <t xml:space="preserve">
Riesgo:</t>
    </r>
    <r>
      <rPr>
        <sz val="12"/>
        <color theme="1"/>
        <rFont val="Arial"/>
        <family val="2"/>
      </rPr>
      <t xml:space="preserve">Seguridad  y control  de la información del Software
</t>
    </r>
    <r>
      <rPr>
        <b/>
        <sz val="12"/>
        <color theme="1"/>
        <rFont val="Arial"/>
        <family val="2"/>
      </rPr>
      <t xml:space="preserve">Activo:
Pérdida de la integridad-Software documental
</t>
    </r>
  </si>
  <si>
    <t>Imposibilidad para impedir ciberataques a la plataforma tecnológica institucional</t>
  </si>
  <si>
    <t>Asesoría del centro de competencia SAP del Municipio de Medellín, para el manejo adecuado de los proyectos de inversión de la BPP</t>
  </si>
  <si>
    <r>
      <rPr>
        <b/>
        <sz val="12"/>
        <color theme="1"/>
        <rFont val="Arial"/>
        <family val="2"/>
      </rPr>
      <t xml:space="preserve">
Riesgo:</t>
    </r>
    <r>
      <rPr>
        <sz val="12"/>
        <color theme="1"/>
        <rFont val="Arial"/>
        <family val="2"/>
      </rPr>
      <t xml:space="preserve">Vulnerabilidades a los sistemas de información de la entidad.
</t>
    </r>
    <r>
      <rPr>
        <b/>
        <sz val="12"/>
        <color theme="1"/>
        <rFont val="Arial"/>
        <family val="2"/>
      </rPr>
      <t xml:space="preserve">Activo: </t>
    </r>
    <r>
      <rPr>
        <sz val="12"/>
        <color theme="1"/>
        <rFont val="Arial"/>
        <family val="2"/>
      </rPr>
      <t xml:space="preserve">   -Tecnologías de operación TO que utiliza la organización para funcionar en el entorno digital.
</t>
    </r>
  </si>
  <si>
    <t xml:space="preserve">Nuevas tecnologías que conllevan a hábitos de sedentarismo </t>
  </si>
  <si>
    <t>Innovación e investigación</t>
  </si>
  <si>
    <t xml:space="preserve">Acceso a sistemas de información externos </t>
  </si>
  <si>
    <t>Iconvenientes para el acceso a la información</t>
  </si>
  <si>
    <t>Información automatizada</t>
  </si>
  <si>
    <t>Sistemas de información asociados a nuevas tecnologías de poco uso por parte de la población adulta mayor de la Ciudad</t>
  </si>
  <si>
    <t>Pérdida de conexión a plataformas en línea que funcionan a través de internet</t>
  </si>
  <si>
    <r>
      <rPr>
        <b/>
        <sz val="12"/>
        <color theme="1"/>
        <rFont val="Arial"/>
        <family val="2"/>
      </rPr>
      <t xml:space="preserve">Riesgo: </t>
    </r>
    <r>
      <rPr>
        <sz val="12"/>
        <color theme="1"/>
        <rFont val="Arial"/>
        <family val="2"/>
      </rPr>
      <t xml:space="preserve">Pérdida de  Disponibilidad de Información Digital.
</t>
    </r>
    <r>
      <rPr>
        <b/>
        <sz val="12"/>
        <rFont val="Arial"/>
        <family val="2"/>
      </rPr>
      <t>Activo</t>
    </r>
    <r>
      <rPr>
        <b/>
        <sz val="12"/>
        <color rgb="FFFF0000"/>
        <rFont val="Arial"/>
        <family val="2"/>
      </rPr>
      <t>:</t>
    </r>
    <r>
      <rPr>
        <sz val="12"/>
        <rFont val="Arial"/>
        <family val="2"/>
      </rPr>
      <t>Sofware on drive y oficce 365</t>
    </r>
  </si>
  <si>
    <t>Disminución de uso de la oferta por falta de canales tecnológicos de información</t>
  </si>
  <si>
    <t>Intrusión, manipulación, eliminación de información y falsa identidad</t>
  </si>
  <si>
    <t>Gobierno en línea</t>
  </si>
  <si>
    <t>Desconocimiento de la plataforma Gobierno en línea</t>
  </si>
  <si>
    <t>Falta de control de las plataformas que sirven para el acceso a la oferta o el acceso a los escenarios culturales</t>
  </si>
  <si>
    <t xml:space="preserve">Inconvenientes para el acceso a la información </t>
  </si>
  <si>
    <t xml:space="preserve">LEGAL Y REGLAMENTARIOS </t>
  </si>
  <si>
    <t>Normatividad externa (leyes, decretos, ordenanzas y acuerdos)</t>
  </si>
  <si>
    <t>Sentencias o demandas que implican ajustar dinámicas de contratación de personal o de la realización de la oferta de acuerdo a fallos emitidos en ese sentido</t>
  </si>
  <si>
    <t>Tener un sistema de contratación que permita parametrizar y tener la información con mayor seguridad y agilidad.</t>
  </si>
  <si>
    <t>Desconocimiento de la normatividad vigente sobre los procesos y procedimientos que rigen la entidad</t>
  </si>
  <si>
    <t xml:space="preserve">
Incumplimiento de los requisitos en las etapas pre y contractuales
</t>
  </si>
  <si>
    <t>Cambios en la normatividad que afecta el cumplimiento misional y el funcionamiento</t>
  </si>
  <si>
    <t>Aumento del personal para dar cumplimiento a la normatividad</t>
  </si>
  <si>
    <t>AMBIENTAL SALUD Y CONTAMINACIÓN</t>
  </si>
  <si>
    <t>Residuos sólidos</t>
  </si>
  <si>
    <t>Punto de recolección residuos no adecuados cercanos a donde haya oferta institucional que afecte  su ejecución (sede central-fililales).</t>
  </si>
  <si>
    <t>matriz de riesgos SG-SST SGA</t>
  </si>
  <si>
    <t xml:space="preserve">Energías </t>
  </si>
  <si>
    <t xml:space="preserve">Cortes de energía que afecte la prestación de servicios en determinados horarios </t>
  </si>
  <si>
    <t xml:space="preserve">Agua </t>
  </si>
  <si>
    <t>Cortes del servicio de agua que dificulte el mantenimiento y aseo de los espacios de la biblioteca y sus filiales.</t>
  </si>
  <si>
    <t xml:space="preserve">Desastres Naturales </t>
  </si>
  <si>
    <t>Dificultades para ejecutar la oferta institucional en algunas filiales</t>
  </si>
  <si>
    <t>Organizaciones externas (ARL, Dagrd, Cruz roja) que acompañan la estructuración, ejecución y seguimiento del  Plan de Prevención, Preparación y Respuesta ante Emergencias</t>
  </si>
  <si>
    <t>SGA- MIPRS</t>
  </si>
  <si>
    <t>Manejo inadecuado del Plan de Prevención, Preparación y Respuesta ante Emergencias para la administración del riesgo de desastres</t>
  </si>
  <si>
    <t>Preocupación sobre el cambio climático</t>
  </si>
  <si>
    <t>Dificultad en adquirir los recursos necesarios para implementar acciones que contribuyan a mejorar el cambio climático</t>
  </si>
  <si>
    <t>Salud y bienestar de los colaboradores</t>
  </si>
  <si>
    <t>Acercamiento a los colaboradores desde  las campañas de prevención</t>
  </si>
  <si>
    <t>Incumplimiento del Plan Estratégico-Control bienestar y estímulos</t>
  </si>
  <si>
    <t>Sostenibilidad</t>
  </si>
  <si>
    <t>Fortalecer las estrategias institucionales para el desarrollo de las actividades misionales con principios de sostenibilidad de conformidad con la política ambiental de la BPP</t>
  </si>
  <si>
    <t>matriz de riesgos SG-SST</t>
  </si>
  <si>
    <t>Afectaciones por el cambio climático.</t>
  </si>
  <si>
    <t>Existen convenios y alianzas con entidades público/privadas que facilitan que el SGA funcione con éxito</t>
  </si>
  <si>
    <t>matriz de riesgos SGA</t>
  </si>
  <si>
    <t>Afectaciones en la infraestructura y personal de la BPP, por la variación en el cambio climático.</t>
  </si>
  <si>
    <t>PORCENTAJE DE CUMPLIMIENTO SEGUIMIENTO
 RIESGOS POR PROCESO trimestral/25%
Acumulado 100%
  VIGENCIA 2023</t>
  </si>
  <si>
    <t>CONCLUSIONES, EFICACIA DE LOS CONTROLES</t>
  </si>
  <si>
    <t>MOP</t>
  </si>
  <si>
    <t>PROCESO</t>
  </si>
  <si>
    <t>%  PROMEDIO
PRIMER TRIMESTRE
25%</t>
  </si>
  <si>
    <t>%  PROMEDIO
SEGUNDO TRIMESTRE
25%</t>
  </si>
  <si>
    <t>%  PROMEDIO
TERCER TRIMESTRE
25%</t>
  </si>
  <si>
    <t>%  PROMEDIO
CUARTO TRIMESTRE
25%</t>
  </si>
  <si>
    <t xml:space="preserve">% TOTAL 
 AVANCE PROMEDIO ANUAL
SOBRE EL 25% </t>
  </si>
  <si>
    <t>Procesos Estratégicos</t>
  </si>
  <si>
    <t>Gestión Planeación Estratégica</t>
  </si>
  <si>
    <t>Eficiencia 100%, se consolida la Formalización de la Comisión de Estudio de Alianzas y Proyectos , se hace seguimiento riguroso mediante los controles para dar cumplimiento de las metas del plan estratégico.</t>
  </si>
  <si>
    <r>
      <t>El proceso entregó de manera oportuna el diligeniciamiento del formato y las evidencias de los controles realizados, sin embargo es necesario corregir lo siguiente:
1</t>
    </r>
    <r>
      <rPr>
        <b/>
        <sz val="9"/>
        <rFont val="Arial"/>
        <family val="2"/>
      </rPr>
      <t>.Terminar de ajustar el formulario creado en forms para que sea amigable con las personas</t>
    </r>
    <r>
      <rPr>
        <sz val="9"/>
        <rFont val="Arial"/>
        <family val="2"/>
      </rPr>
      <t xml:space="preserve"> que solicitan comunicaciones o publicaciones internas.
2.</t>
    </r>
    <r>
      <rPr>
        <b/>
        <sz val="9"/>
        <rFont val="Arial"/>
        <family val="2"/>
      </rPr>
      <t>Para el primer semestre de 2024 el proceso debe entregar la encuesta de satisfacción para medir los contenidos del sitio web,</t>
    </r>
    <r>
      <rPr>
        <sz val="9"/>
        <rFont val="Arial"/>
        <family val="2"/>
      </rPr>
      <t xml:space="preserve">  con el consolidaado y plan de acción sobre los resultados.</t>
    </r>
  </si>
  <si>
    <t>Procesos Misionales</t>
  </si>
  <si>
    <r>
      <rPr>
        <b/>
        <sz val="9"/>
        <color rgb="FF0070C0"/>
        <rFont val="Arial"/>
        <family val="2"/>
      </rPr>
      <t>El proceso entregó de manera oportuna el diligenciamiento del formato y las evidencias de los controles, no obstante los controles no se pueden cumplir de manera eficaz por las siguientes desviaciones:</t>
    </r>
    <r>
      <rPr>
        <b/>
        <sz val="9"/>
        <rFont val="Arial"/>
        <family val="2"/>
      </rPr>
      <t xml:space="preserve">
*NO SE PUDO REALIZAR EVALUACIÓN DE LOS MATERIALES, POR SITUACIONES RELACIONADAS CON LA SUPERVISIÓN COTRACTUAL. T1
*Se solicitó al personal de Cosmoteca las solicitudes de deseatorium y no se recibieron T2.
</t>
    </r>
    <r>
      <rPr>
        <b/>
        <i/>
        <sz val="9"/>
        <rFont val="Arial"/>
        <family val="2"/>
      </rPr>
      <t xml:space="preserve">*Por temas presupuestales no fue posible contratar el profesional en restauración, quien se iba a encargar de la revisión del estado físico del material patrimonial documental T2.
</t>
    </r>
    <r>
      <rPr>
        <b/>
        <sz val="9"/>
        <rFont val="Arial"/>
        <family val="2"/>
      </rPr>
      <t>*Por falta de presupuesto no fue posible adquirir material bibliográfico impreso T2
*Por temas presupuestales no fue posible contratar el profesional en restauración, quien se iba a encargar de la revisión del estado físico del material patrimonial documental.T2
*Se solicitó la calibración de los equipos a Almacén en el mes de octubre, desde Almacén informan que no ha sido posible hacerla por falta de presupuesto  T4.</t>
    </r>
  </si>
  <si>
    <t xml:space="preserve">
A pesar de que se entrega el seguimiento al formato y se valida con las respectivas evidencias, la entrega en T3 y T4 fue extemporánea afectando la veracidad de la eficacia en tiempo real.
De otra parte es necesario formular riesgos relacionados con todos los contenidos que genera el proceso y que estén articulados a los indicadores,para que los controles sean más eficaces.</t>
  </si>
  <si>
    <t>Experiencias y Servicios Bibliotecarios</t>
  </si>
  <si>
    <r>
      <t xml:space="preserve">*Si bien se hace seguimiento riguroso a los  usuarios morosos  para la entrega de los materiales prestados, debemos atender las siguientes acciones de mejora del Icontec :
</t>
    </r>
    <r>
      <rPr>
        <b/>
        <sz val="9"/>
        <rFont val="Arial"/>
        <family val="2"/>
      </rPr>
      <t>"En el informe de seguimiento de morosos, dejar en la mora solo las cantidades aun no recuperadas, no incluir los que ya fueron devueltos, para contar con datos confiables y veraces".</t>
    </r>
    <r>
      <rPr>
        <sz val="9"/>
        <rFont val="Arial"/>
        <family val="2"/>
      </rPr>
      <t xml:space="preserve"> 
</t>
    </r>
    <r>
      <rPr>
        <b/>
        <sz val="9"/>
        <rFont val="Arial"/>
        <family val="2"/>
      </rPr>
      <t xml:space="preserve">"Es importante costear el material que esta moroso, con el fin de conocer la perdida que se tiene y determinar el apetito de riesgo que está dispuesto a asumir la BPP, para que el recurso y esfuerzo de búsqueda se concentre en los que realmente ameritan".
</t>
    </r>
    <r>
      <rPr>
        <sz val="9"/>
        <rFont val="Arial"/>
        <family val="2"/>
      </rPr>
      <t>*T4 fue entregado en la vigencia 2024, toda vez que la líder de servicios se encontraba de vacaciones, es recomendable en estos casos delegar el seguimiento a la lider del enlace de filiales.</t>
    </r>
  </si>
  <si>
    <t>Procesos de Apoyo</t>
  </si>
  <si>
    <t>El proceso entrega tanto el diligencaimiento como las evidencias a los controles de manera periódica, sin embargo en el T3 y T4 hubo entrega extemporánea por parte de Contabilidad y Presupuesto.
Respecto a las evidencias de los controles, se acordó para la vigencia 2024 que Preseupuesto no seguirá entregando imágenes de los correos para el control del mismo, sino que entregará el segumiento a la ejecución de gastos de acuerdo con el indicador: Inversión ejecutada/Inversión definida.</t>
  </si>
  <si>
    <t>Gestión Administrativa de Recursos</t>
  </si>
  <si>
    <t>El proceso entregó de manera oportuna el diligenciamiento del formato y las evidencias de los controles</t>
  </si>
  <si>
    <t>Gestión Jurídica</t>
  </si>
  <si>
    <t xml:space="preserve">El proceso entregó de manera oportuna el diligenciamiento del formato y las evidencias de los controles. </t>
  </si>
  <si>
    <t>Gestión Humana</t>
  </si>
  <si>
    <r>
      <rPr>
        <b/>
        <sz val="9"/>
        <rFont val="Arial"/>
        <family val="2"/>
      </rPr>
      <t>En el seguimiento al T1 y T2 la profesional líder de Gestión Humana no reportó el control  a la matriz del PEGH, p</t>
    </r>
    <r>
      <rPr>
        <sz val="9"/>
        <rFont val="Arial"/>
        <family val="2"/>
      </rPr>
      <t xml:space="preserve">or tal razón se solicitó dicha información a partir de T3 y T4 donde se pudo evidenciar  el porcentaje de avance. Este dato es muy importante porque determina el cumplimiento del proceso. </t>
    </r>
  </si>
  <si>
    <t>Proceso de Seguimiento y Evaluación</t>
  </si>
  <si>
    <t>Gestión Evaluación Control y Mejora</t>
  </si>
  <si>
    <t>El proceso entregó de manera oportuna el diligenciamiento del formato y las evidencias de los controles.
La formulación de los riesgos corresponden a los  formulados en el programa de aduitoría interna.</t>
  </si>
  <si>
    <t>PROMEDIO</t>
  </si>
  <si>
    <t>ZONA DE RIESGO INHERENTE</t>
  </si>
  <si>
    <t xml:space="preserve">          ZONA DE RIESGO RESIDUAL</t>
  </si>
  <si>
    <t>EXTREMO</t>
  </si>
  <si>
    <t>ALTO</t>
  </si>
  <si>
    <t>MODERADO</t>
  </si>
  <si>
    <t>BAJO</t>
  </si>
  <si>
    <t>ANÁLISIS DE EFICACIA</t>
  </si>
  <si>
    <t>INDICADOR DE EFICACIA</t>
  </si>
  <si>
    <r>
      <rPr>
        <b/>
        <sz val="12"/>
        <color theme="1"/>
        <rFont val="Calibri"/>
        <family val="2"/>
        <scheme val="minor"/>
      </rPr>
      <t>Riesgo Extremo:</t>
    </r>
    <r>
      <rPr>
        <sz val="12"/>
        <color theme="1"/>
        <rFont val="Calibri"/>
        <family val="2"/>
        <scheme val="minor"/>
      </rPr>
      <t xml:space="preserve"> Se redujo de 7 a 2, lo cual indica que los controles implementados han sido efectivos para mitigar los riesgos extremos.
</t>
    </r>
    <r>
      <rPr>
        <b/>
        <sz val="12"/>
        <color theme="1"/>
        <rFont val="Calibri"/>
        <family val="2"/>
        <scheme val="minor"/>
      </rPr>
      <t xml:space="preserve">Riesgo Alto: </t>
    </r>
    <r>
      <rPr>
        <sz val="12"/>
        <color theme="1"/>
        <rFont val="Calibri"/>
        <family val="2"/>
        <scheme val="minor"/>
      </rPr>
      <t xml:space="preserve">No hubo cambios en esta categoría, manteniéndose en 20. 
</t>
    </r>
    <r>
      <rPr>
        <b/>
        <sz val="12"/>
        <color theme="1"/>
        <rFont val="Calibri"/>
        <family val="2"/>
        <scheme val="minor"/>
      </rPr>
      <t>Riesgo Moderado:</t>
    </r>
    <r>
      <rPr>
        <sz val="12"/>
        <color theme="1"/>
        <rFont val="Calibri"/>
        <family val="2"/>
        <scheme val="minor"/>
      </rPr>
      <t xml:space="preserve"> Se incrementó de 16 a 21, lo que sugiere que algunos riesgos altos y extremos fueron movidos a esta categoría, pero no fueron eliminados completamente.</t>
    </r>
  </si>
  <si>
    <t>Esto significa que los controles han sido efectivos en un 71.4% para reducir los riesgos extremos.</t>
  </si>
  <si>
    <r>
      <rPr>
        <b/>
        <sz val="16"/>
        <color theme="1"/>
        <rFont val="Calibri"/>
        <family val="2"/>
        <scheme val="minor"/>
      </rPr>
      <t>CONCLUSIÓN:</t>
    </r>
    <r>
      <rPr>
        <b/>
        <sz val="11"/>
        <color theme="1"/>
        <rFont val="Calibri"/>
        <family val="2"/>
        <scheme val="minor"/>
      </rPr>
      <t xml:space="preserve">
</t>
    </r>
    <r>
      <rPr>
        <sz val="14"/>
        <color theme="1"/>
        <rFont val="Arial"/>
        <family val="2"/>
      </rPr>
      <t>Para la vigencia 2024, el proceso de Planeación y Gestión estratégica  comenzará la evaluación con los procesos para analizar los cambios necesarios que se requieren en la formulación de los riesgos  y controles, articulados a la nueva formulación del Plan Estratégico 2025-2031,  por tal razón los ajustes en virtud de mejorar el porcentaje de eficacia de los controles a los riesgos, se verán reflejados en la vigencia 2025,  una vez actualicemos el objetivo de los procesos lo que suscita ajustes en la formulación de riesgos e indicadores.
En consecuencia será necesario incrementar los controles en los procesos. para generar cambios en  la zona de riesgo alta, de tal forma que el riesgo residual disminuya respecto a la zona de riesgo iherente , una vez sde implementen los controles.</t>
    </r>
  </si>
  <si>
    <r>
      <rPr>
        <b/>
        <i/>
        <sz val="20"/>
        <color rgb="FF002060"/>
        <rFont val="Arial"/>
        <family val="2"/>
      </rPr>
      <t xml:space="preserve">SEGUIMIENTO TRIMESTRAL MAPA DE RIESGOS 2023
GESTIÓN CONTENIDOS PARA LA CIUDADANIA
</t>
    </r>
    <r>
      <rPr>
        <b/>
        <i/>
        <sz val="12"/>
        <color rgb="FFC00000"/>
        <rFont val="Arial"/>
        <family val="2"/>
      </rPr>
      <t>Objetivo del Proceso:</t>
    </r>
    <r>
      <rPr>
        <b/>
        <i/>
        <sz val="14"/>
        <color rgb="FF002060"/>
        <rFont val="Arial"/>
        <family val="2"/>
      </rPr>
      <t xml:space="preserve"> Fomentar estrategias de contenidos enriquecidos que contribuyan a la apropiación del conocimiento</t>
    </r>
    <r>
      <rPr>
        <b/>
        <i/>
        <sz val="22"/>
        <color rgb="FF002060"/>
        <rFont val="Arial"/>
        <family val="2"/>
      </rPr>
      <t>.</t>
    </r>
  </si>
  <si>
    <r>
      <t xml:space="preserve">SEGUIMIENTO PRIMER TRIMESTRE 2023
Gestión Contenidos para la ciudadanía
</t>
    </r>
    <r>
      <rPr>
        <b/>
        <i/>
        <sz val="12"/>
        <color theme="0"/>
        <rFont val="Arial"/>
        <family val="2"/>
      </rPr>
      <t xml:space="preserve">               Código: F-GE-04
               </t>
    </r>
  </si>
  <si>
    <t xml:space="preserve">                                
    SEGUIMIENTO   SEGUNDO  TRIMESTRE  2023
Gestión Contenidos para la ciudadanía
Código:  F-GE-04
                                                                                                                                                                                              </t>
  </si>
  <si>
    <t xml:space="preserve">                              
SEGUIMIENTO  TERCER TRIMESTRE  2023
Gestión Contenidos para la ciudadanía
Código:  F-GE-04
                                                                                                                                                                                              </t>
  </si>
  <si>
    <t xml:space="preserve">
SEGUIMIENTO   CUARTO (4)   TRIMESTRE  2023
Gestión Contenidos para la ciudadanía
Código:  F-GE-04
                                                                                                                                                                                              </t>
  </si>
  <si>
    <t>VALORACIÓN DE LOS CONTROLES
ATRIBUTOS</t>
  </si>
  <si>
    <t>Análisis del Riesgo</t>
  </si>
  <si>
    <t>Evaluación del riesgo</t>
  </si>
  <si>
    <t>Nivel del riesgo residual</t>
  </si>
  <si>
    <t>Planes de Acción (para la opción de tratamiento reducir):</t>
  </si>
  <si>
    <t>Tipo</t>
  </si>
  <si>
    <t>PESO</t>
  </si>
  <si>
    <t>Implementación</t>
  </si>
  <si>
    <r>
      <t xml:space="preserve">Calificación
</t>
    </r>
    <r>
      <rPr>
        <b/>
        <sz val="10"/>
        <color rgb="FFFF0000"/>
        <rFont val="Arial"/>
        <family val="2"/>
      </rPr>
      <t>Total valoración Control 1</t>
    </r>
    <r>
      <rPr>
        <b/>
        <sz val="10"/>
        <color theme="1"/>
        <rFont val="Arial"/>
        <family val="2"/>
      </rPr>
      <t xml:space="preserve"> </t>
    </r>
    <r>
      <rPr>
        <b/>
        <sz val="10"/>
        <color rgb="FFFF0000"/>
        <rFont val="Arial"/>
        <family val="2"/>
      </rPr>
      <t>y 2 si aplica</t>
    </r>
  </si>
  <si>
    <t>Documentación</t>
  </si>
  <si>
    <t>Frecuencia</t>
  </si>
  <si>
    <t>Evidencia</t>
  </si>
  <si>
    <t>Probabilidad Inherente</t>
  </si>
  <si>
    <t>%
Probabilidad</t>
  </si>
  <si>
    <t>Impacto Inherente</t>
  </si>
  <si>
    <t>%
Impacto</t>
  </si>
  <si>
    <t>Zona de Riesgo Inherente</t>
  </si>
  <si>
    <r>
      <rPr>
        <b/>
        <sz val="8"/>
        <color theme="1"/>
        <rFont val="Arial"/>
        <family val="2"/>
      </rPr>
      <t>Cálculo Probabilidad=</t>
    </r>
    <r>
      <rPr>
        <sz val="8"/>
        <color theme="1"/>
        <rFont val="Arial"/>
        <family val="2"/>
      </rPr>
      <t xml:space="preserve">
Calificación * %probabilidad</t>
    </r>
  </si>
  <si>
    <t>Valor Probabilidad para  aplicar segundo control= 
% probabilidad-cálculo anterior(Cálculo de probabilidad)</t>
  </si>
  <si>
    <t>%
Vlr probabilidad  Segundo control *Total valoración control 2</t>
  </si>
  <si>
    <t>Probabilidad Residual Final</t>
  </si>
  <si>
    <t>%
Probabilidad residual</t>
  </si>
  <si>
    <t>Impacto Residual Final</t>
  </si>
  <si>
    <t>%</t>
  </si>
  <si>
    <t>Zona de Riesgo Final</t>
  </si>
  <si>
    <t>Tratamiento</t>
  </si>
  <si>
    <t>% EFICIENCIA</t>
  </si>
  <si>
    <t>Plan de Acción</t>
  </si>
  <si>
    <t>Responsable</t>
  </si>
  <si>
    <t>Fecha Implementación</t>
  </si>
  <si>
    <t>Fecha Seguimiento</t>
  </si>
  <si>
    <t>Seguimiento</t>
  </si>
  <si>
    <t>Estado</t>
  </si>
  <si>
    <t>Nº</t>
  </si>
  <si>
    <t>Proceso</t>
  </si>
  <si>
    <t xml:space="preserve">Riesgo </t>
  </si>
  <si>
    <t>Clasificación</t>
  </si>
  <si>
    <t xml:space="preserve">Causas </t>
  </si>
  <si>
    <t>DESCRIPCIÓN CONTROLES EXISTENTES</t>
  </si>
  <si>
    <t>CONTROLES</t>
  </si>
  <si>
    <t>No  de CONTROLES
Programados TRIMESTRE 1</t>
  </si>
  <si>
    <t>No de CONTROLES Ejecutados</t>
  </si>
  <si>
    <t>Registros
EVIDENCIAS POR CONTROL</t>
  </si>
  <si>
    <t xml:space="preserve">Describir las acciones a realizar cuando  se presentan desviaciones en los controles
</t>
  </si>
  <si>
    <t>Cumplimiento
% de avance T2
 (25%)</t>
  </si>
  <si>
    <t>CONTROLES
Programados TRIMESTRE 2</t>
  </si>
  <si>
    <t>DESCRIPCIÓN
EVIDENCIAS POR CONTROL</t>
  </si>
  <si>
    <t>CONTROLES
Programados TRIMESTRE 3</t>
  </si>
  <si>
    <t>Cumplimiento
% de avance T3
 (25%)</t>
  </si>
  <si>
    <t>CONTROLES
Programados TRIMESTRE 4</t>
  </si>
  <si>
    <t>Cumplimiento
% de avance T4
 (25%)</t>
  </si>
  <si>
    <t>Riesgos de Gestión</t>
  </si>
  <si>
    <t>Falta de pertinencia en la oferta de acuerdo a las necesidades de los usuarios.
Falta de pertinencia en los estudios de comunidad para la oferta de talleres.
Falta de innovación en la oferta de los talleres, para públicos segmentados.
Falta de formalizar el relacionamiento con los aliados.</t>
  </si>
  <si>
    <r>
      <rPr>
        <b/>
        <sz val="12"/>
        <color rgb="FFC00000"/>
        <rFont val="Arial"/>
        <family val="2"/>
      </rPr>
      <t xml:space="preserve">RIESGO: "Incumplimiento del objetivo de la oferta institucional".
Descripción: </t>
    </r>
    <r>
      <rPr>
        <b/>
        <sz val="12"/>
        <color rgb="FF0070C0"/>
        <rFont val="Arial"/>
        <family val="2"/>
      </rPr>
      <t>El profesional universitario</t>
    </r>
    <r>
      <rPr>
        <sz val="12"/>
        <color theme="1"/>
        <rFont val="Arial"/>
        <family val="2"/>
      </rPr>
      <t xml:space="preserve"> lider del proceso,</t>
    </r>
    <r>
      <rPr>
        <b/>
        <sz val="12"/>
        <color rgb="FFFF0000"/>
        <rFont val="Arial"/>
        <family val="2"/>
      </rPr>
      <t xml:space="preserve"> verifica </t>
    </r>
    <r>
      <rPr>
        <b/>
        <sz val="12"/>
        <color theme="9" tint="-0.249977111117893"/>
        <rFont val="Arial"/>
        <family val="2"/>
      </rPr>
      <t>mensualmente</t>
    </r>
    <r>
      <rPr>
        <sz val="12"/>
        <color theme="1"/>
        <rFont val="Arial"/>
        <family val="2"/>
      </rPr>
      <t xml:space="preserve"> </t>
    </r>
    <r>
      <rPr>
        <b/>
        <sz val="12"/>
        <color rgb="FFFF0000"/>
        <rFont val="Arial"/>
        <family val="2"/>
      </rPr>
      <t>el cronograma de oferta institucional frente al cumplimiento de las ofertas estructuradas en el plan anual de trabajo,</t>
    </r>
    <r>
      <rPr>
        <sz val="12"/>
        <color theme="1"/>
        <rFont val="Arial"/>
        <family val="2"/>
      </rPr>
      <t xml:space="preserve"> a través de registro estadístico y banco de evidencias con el propósito de garantizar el cumplimiento del plan institucional de gestión de contenidos para la ciudadanía.
</t>
    </r>
    <r>
      <rPr>
        <b/>
        <sz val="12"/>
        <color rgb="FFC00000"/>
        <rFont val="Arial"/>
        <family val="2"/>
      </rPr>
      <t xml:space="preserve">Asimismo, los talleristas realizan evaluaciones semestrales </t>
    </r>
    <r>
      <rPr>
        <sz val="12"/>
        <color theme="1"/>
        <rFont val="Arial"/>
        <family val="2"/>
      </rPr>
      <t xml:space="preserve">del cumplimientoo de los objetivos propuestos en el plan anual de trabajo </t>
    </r>
    <r>
      <rPr>
        <b/>
        <sz val="12"/>
        <color theme="9" tint="-0.249977111117893"/>
        <rFont val="Arial"/>
        <family val="2"/>
      </rPr>
      <t>y el equipo de trabajo  revisa los resultados de las encuestas realizadas  para validar la pertinencia de los talleres ofertados.</t>
    </r>
    <r>
      <rPr>
        <sz val="12"/>
        <color theme="1"/>
        <rFont val="Arial"/>
        <family val="2"/>
      </rPr>
      <t xml:space="preserve">
</t>
    </r>
    <r>
      <rPr>
        <b/>
        <sz val="12"/>
        <color rgb="FFC00000"/>
        <rFont val="Arial"/>
        <family val="2"/>
      </rPr>
      <t xml:space="preserve">Posible Desviación: </t>
    </r>
    <r>
      <rPr>
        <sz val="12"/>
        <color theme="1"/>
        <rFont val="Arial"/>
        <family val="2"/>
      </rPr>
      <t xml:space="preserve">Si se presenta incumplimiento del plan institucional de gestión de contenidos se realizarán los ajustes pertinentes establecidos en los planes de trabajo y en los convenios y/o alianzas interinstitucionales.
</t>
    </r>
  </si>
  <si>
    <r>
      <t xml:space="preserve">CONTROLES:
</t>
    </r>
    <r>
      <rPr>
        <sz val="10"/>
        <color rgb="FF002060"/>
        <rFont val="Arial"/>
        <family val="2"/>
      </rPr>
      <t>1. Verificar cumplimiento de la oferta institucional Vs Cronograma anual.
2. Los talleristas verifican semestralmente el cumplimiento de los objetivos propuestos en el plan anual.
3. Análsis de encuestas realizadas para validar la pertinecia de los talleres</t>
    </r>
    <r>
      <rPr>
        <sz val="10"/>
        <color rgb="FFFF0000"/>
        <rFont val="Arial"/>
        <family val="2"/>
      </rPr>
      <t xml:space="preserve">.
</t>
    </r>
    <r>
      <rPr>
        <b/>
        <sz val="10"/>
        <color rgb="FFFF0000"/>
        <rFont val="Arial"/>
        <family val="2"/>
      </rPr>
      <t>Evidencias</t>
    </r>
    <r>
      <rPr>
        <sz val="10"/>
        <color rgb="FF002060"/>
        <rFont val="Arial"/>
        <family val="2"/>
      </rPr>
      <t xml:space="preserve">:
</t>
    </r>
    <r>
      <rPr>
        <sz val="10"/>
        <color rgb="FFFF0000"/>
        <rFont val="Arial"/>
        <family val="2"/>
      </rPr>
      <t>1</t>
    </r>
    <r>
      <rPr>
        <sz val="10"/>
        <color rgb="FF002060"/>
        <rFont val="Arial"/>
        <family val="2"/>
      </rPr>
      <t>.</t>
    </r>
    <r>
      <rPr>
        <sz val="10"/>
        <color rgb="FFFF0000"/>
        <rFont val="Arial"/>
        <family val="2"/>
      </rPr>
      <t>Registro estadístico.
2. análisis de encuestas.
3.Convenios establecidos
4.Cronogama Mensual Contenidos</t>
    </r>
  </si>
  <si>
    <t>Sobre la pertinencia de la oferta y estudios de públicos 
se tiene una programación cultural mejorada. Y a partir de escuchar a los usuarios en la Biblioteca Digital se llevó a cabo la semana de la Salud Mental
https://issuu.com/bibliotecapublicapiloto/docs/programaci_n_mensual_marzo
https://issuu.com/bibliotecapublicapiloto/docs/programaci_n_semana_salud_mental
En cuanto a la oferta ajustada y la innovación se hablo con talleristas para tener en cuenta la mejora continua. 
Evidencia PQRS: https://tinyurl.com/2u3jz5jz
La formalización se hace a partir de la priorización a razón de la Ley de Garantías que esta próxima. Se han hecho reuniones con varias entidades y se estan formalizando 3 
https://tinyurl.com/7cftsc3b</t>
  </si>
  <si>
    <r>
      <rPr>
        <b/>
        <sz val="10"/>
        <color rgb="FF002060"/>
        <rFont val="Arial"/>
        <family val="2"/>
      </rPr>
      <t xml:space="preserve">CONTROLES:
</t>
    </r>
    <r>
      <rPr>
        <sz val="10"/>
        <color rgb="FF002060"/>
        <rFont val="Arial"/>
        <family val="2"/>
      </rPr>
      <t>1. Verificar cumplimiento de la oferta institucional Vs Cronograma anual.
2. Los talleristas verifican semestralmente el cumplimiento de los objetivos propuestos en el plan anual.
3. Análsis de encuestas realizadas para validar la pertinecia de los talleres</t>
    </r>
    <r>
      <rPr>
        <sz val="10"/>
        <color rgb="FFFF0000"/>
        <rFont val="Arial"/>
        <family val="2"/>
      </rPr>
      <t xml:space="preserve">.
</t>
    </r>
    <r>
      <rPr>
        <b/>
        <sz val="10"/>
        <color rgb="FFFF0000"/>
        <rFont val="Arial"/>
        <family val="2"/>
      </rPr>
      <t>Evidencias</t>
    </r>
    <r>
      <rPr>
        <sz val="10"/>
        <color rgb="FF002060"/>
        <rFont val="Arial"/>
        <family val="2"/>
      </rPr>
      <t xml:space="preserve">:
</t>
    </r>
    <r>
      <rPr>
        <sz val="10"/>
        <color rgb="FFFF0000"/>
        <rFont val="Arial"/>
        <family val="2"/>
      </rPr>
      <t>1</t>
    </r>
    <r>
      <rPr>
        <sz val="10"/>
        <color rgb="FF002060"/>
        <rFont val="Arial"/>
        <family val="2"/>
      </rPr>
      <t>.</t>
    </r>
    <r>
      <rPr>
        <sz val="10"/>
        <color rgb="FFFF0000"/>
        <rFont val="Arial"/>
        <family val="2"/>
      </rPr>
      <t xml:space="preserve">Registro estadístico. </t>
    </r>
    <r>
      <rPr>
        <sz val="10"/>
        <color rgb="FF23F818"/>
        <rFont val="Arial"/>
        <family val="2"/>
      </rPr>
      <t xml:space="preserve">OK
</t>
    </r>
    <r>
      <rPr>
        <sz val="10"/>
        <color rgb="FFFF0000"/>
        <rFont val="Arial"/>
        <family val="2"/>
      </rPr>
      <t>2. análisis de encuestas.</t>
    </r>
    <r>
      <rPr>
        <sz val="10"/>
        <color rgb="FF23F818"/>
        <rFont val="Arial"/>
        <family val="2"/>
      </rPr>
      <t xml:space="preserve">OK
</t>
    </r>
    <r>
      <rPr>
        <sz val="10"/>
        <color rgb="FFFF0000"/>
        <rFont val="Arial"/>
        <family val="2"/>
      </rPr>
      <t>3.Relacionamiento y convenios establecidos</t>
    </r>
    <r>
      <rPr>
        <sz val="10"/>
        <color rgb="FF23F818"/>
        <rFont val="Arial"/>
        <family val="2"/>
      </rPr>
      <t>OK</t>
    </r>
    <r>
      <rPr>
        <sz val="10"/>
        <color rgb="FFFF0000"/>
        <rFont val="Arial"/>
        <family val="2"/>
      </rPr>
      <t xml:space="preserve"> </t>
    </r>
    <r>
      <rPr>
        <b/>
        <sz val="10"/>
        <color rgb="FFFF0000"/>
        <rFont val="Arial"/>
        <family val="2"/>
      </rPr>
      <t xml:space="preserve">PENDIENTE
</t>
    </r>
    <r>
      <rPr>
        <sz val="10"/>
        <color rgb="FFFF0000"/>
        <rFont val="Arial"/>
        <family val="2"/>
      </rPr>
      <t xml:space="preserve">4.Programación  Mensual Contenidos </t>
    </r>
    <r>
      <rPr>
        <b/>
        <sz val="10"/>
        <color rgb="FF00FF00"/>
        <rFont val="Arial"/>
        <family val="2"/>
      </rPr>
      <t>OK</t>
    </r>
  </si>
  <si>
    <r>
      <rPr>
        <b/>
        <sz val="12"/>
        <color rgb="FF000000"/>
        <rFont val="Arial"/>
        <family val="2"/>
      </rPr>
      <t xml:space="preserve">
Estadísticas:
</t>
    </r>
    <r>
      <rPr>
        <sz val="12"/>
        <color rgb="FF000000"/>
        <rFont val="Arial"/>
        <family val="2"/>
      </rPr>
      <t xml:space="preserve">https://bibliotecasmedellin-my.sharepoint.com/:x:/g/personal/gestionproyecto_planeacion_bpp_gov_co/EfjmgZapXxRFjaRH3ykeNAgBVeZdnDfZyyTWEQ3Ee-YS5A?e=O3YNdz
</t>
    </r>
    <r>
      <rPr>
        <b/>
        <sz val="12"/>
        <color rgb="FF000000"/>
        <rFont val="Arial"/>
        <family val="2"/>
      </rPr>
      <t xml:space="preserve">
Encuestas: </t>
    </r>
    <r>
      <rPr>
        <sz val="12"/>
        <color rgb="FF000000"/>
        <rFont val="Arial"/>
        <family val="2"/>
      </rPr>
      <t xml:space="preserve">https://bibliotecasmedellin-my.sharepoint.com/:f:/g/personal/cultura_bpp_gov_co/EjmUKpzERPtKuh7-zlsCpSMBKbzUbhqIX1Nfrz5wMT7HoQ?e=RCLXj2
</t>
    </r>
    <r>
      <rPr>
        <b/>
        <sz val="12"/>
        <color rgb="FF000000"/>
        <rFont val="Arial"/>
        <family val="2"/>
      </rPr>
      <t xml:space="preserve">Relacionamiento: </t>
    </r>
    <r>
      <rPr>
        <sz val="12"/>
        <color rgb="FF000000"/>
        <rFont val="Arial"/>
        <family val="2"/>
      </rPr>
      <t xml:space="preserve">https://bibliotecasmedellin-my.sharepoint.com/:f:/g/personal/cultura_bpp_gov_co/EuHI0SeuMYNMmOQWmqhUEL8B8BhOrp3T3gRcxMXXFWDl3Q?e=LPrWdT
</t>
    </r>
    <r>
      <rPr>
        <b/>
        <sz val="12"/>
        <color rgb="FF000000"/>
        <rFont val="Arial"/>
        <family val="2"/>
      </rPr>
      <t xml:space="preserve">Programación mensual:
</t>
    </r>
    <r>
      <rPr>
        <sz val="12"/>
        <color rgb="FF000000"/>
        <rFont val="Arial"/>
        <family val="2"/>
      </rPr>
      <t xml:space="preserve">https://issuu.com/bibliotecapublicapiloto
</t>
    </r>
  </si>
  <si>
    <r>
      <rPr>
        <b/>
        <sz val="10"/>
        <color rgb="FFC00000"/>
        <rFont val="Arial"/>
        <family val="2"/>
      </rPr>
      <t xml:space="preserve">RIESGO: "Incumplimiento del objetivo de la oferta institucional".
Descripción: </t>
    </r>
    <r>
      <rPr>
        <b/>
        <sz val="10"/>
        <color rgb="FF0070C0"/>
        <rFont val="Arial"/>
        <family val="2"/>
      </rPr>
      <t>El profesional universitario</t>
    </r>
    <r>
      <rPr>
        <sz val="10"/>
        <color theme="1"/>
        <rFont val="Arial"/>
        <family val="2"/>
      </rPr>
      <t xml:space="preserve"> lider del proceso,</t>
    </r>
    <r>
      <rPr>
        <b/>
        <sz val="10"/>
        <color rgb="FFFF0000"/>
        <rFont val="Arial"/>
        <family val="2"/>
      </rPr>
      <t xml:space="preserve"> verifica </t>
    </r>
    <r>
      <rPr>
        <b/>
        <sz val="10"/>
        <color theme="9" tint="-0.249977111117893"/>
        <rFont val="Arial"/>
        <family val="2"/>
      </rPr>
      <t>mensualmente</t>
    </r>
    <r>
      <rPr>
        <sz val="10"/>
        <color theme="1"/>
        <rFont val="Arial"/>
        <family val="2"/>
      </rPr>
      <t xml:space="preserve"> </t>
    </r>
    <r>
      <rPr>
        <b/>
        <sz val="10"/>
        <color rgb="FFFF0000"/>
        <rFont val="Arial"/>
        <family val="2"/>
      </rPr>
      <t>el cronograma de oferta institucional frente al cumplimiento de las ofertas estructuradas en el plan anual de trabajo,</t>
    </r>
    <r>
      <rPr>
        <sz val="10"/>
        <color theme="1"/>
        <rFont val="Arial"/>
        <family val="2"/>
      </rPr>
      <t xml:space="preserve"> a través de planeadores mensuales, registro estadístico y banco de evidencias con el propósito de garantizar el cumplimiento del plan institucional de gestión de contenidos para la ciudadanía.
</t>
    </r>
    <r>
      <rPr>
        <b/>
        <sz val="10"/>
        <color rgb="FFC00000"/>
        <rFont val="Arial"/>
        <family val="2"/>
      </rPr>
      <t xml:space="preserve">Asimismo, los talleristas realizan evaluaciones semestrales </t>
    </r>
    <r>
      <rPr>
        <sz val="10"/>
        <color theme="1"/>
        <rFont val="Arial"/>
        <family val="2"/>
      </rPr>
      <t xml:space="preserve">del cumplimientoo de los objetivos propuestos en el plan anual de trabajo </t>
    </r>
    <r>
      <rPr>
        <b/>
        <sz val="10"/>
        <color theme="9" tint="-0.249977111117893"/>
        <rFont val="Arial"/>
        <family val="2"/>
      </rPr>
      <t>y el equipo de trabajo  revisa los resultados de las encuestas realizadas  para validar la pertinencia de los talleres ofertados.</t>
    </r>
    <r>
      <rPr>
        <sz val="10"/>
        <color theme="1"/>
        <rFont val="Arial"/>
        <family val="2"/>
      </rPr>
      <t xml:space="preserve">
</t>
    </r>
    <r>
      <rPr>
        <b/>
        <sz val="10"/>
        <color rgb="FFC00000"/>
        <rFont val="Arial"/>
        <family val="2"/>
      </rPr>
      <t xml:space="preserve">Posible Desviación: </t>
    </r>
    <r>
      <rPr>
        <sz val="10"/>
        <color theme="1"/>
        <rFont val="Arial"/>
        <family val="2"/>
      </rPr>
      <t xml:space="preserve">Si se presenta incumplimiento del plan institucional de gestión de contenidos se realizarán los ajustes pertinentes establecidos en los planes de trabajo y en los convenios y/o alianzas interinstitucionales.
</t>
    </r>
    <r>
      <rPr>
        <b/>
        <sz val="10"/>
        <color rgb="FFC00000"/>
        <rFont val="Arial"/>
        <family val="2"/>
      </rPr>
      <t>Evidencias:</t>
    </r>
    <r>
      <rPr>
        <b/>
        <sz val="10"/>
        <color rgb="FF0070C0"/>
        <rFont val="Arial"/>
        <family val="2"/>
      </rPr>
      <t xml:space="preserve"> </t>
    </r>
    <r>
      <rPr>
        <b/>
        <sz val="10"/>
        <color theme="1"/>
        <rFont val="Arial"/>
        <family val="2"/>
      </rPr>
      <t xml:space="preserve">Planeador mensual, registro estadístico, análisis de encuestas, los convenios establecidos y el plan anual de trabajo.
</t>
    </r>
    <r>
      <rPr>
        <b/>
        <sz val="10"/>
        <color rgb="FFFF0000"/>
        <rFont val="Arial"/>
        <family val="2"/>
      </rPr>
      <t xml:space="preserve">CONTROL:
1. Verificar cumplimiento de la oferta institucional Vs Cronograma anual.
2. Los talleristas verifican semestralmente el cumplimiento de los objetivos propuestos en el plan misional anual. </t>
    </r>
    <r>
      <rPr>
        <b/>
        <sz val="10"/>
        <color rgb="FF0070C0"/>
        <rFont val="Arial"/>
        <family val="2"/>
      </rPr>
      <t>NA</t>
    </r>
    <r>
      <rPr>
        <b/>
        <sz val="10"/>
        <color rgb="FFFF0000"/>
        <rFont val="Arial"/>
        <family val="2"/>
      </rPr>
      <t xml:space="preserve">
3. Análsis de encuestas realizadas para validar la pertinecia de los talleres. </t>
    </r>
    <r>
      <rPr>
        <b/>
        <sz val="10"/>
        <color rgb="FF0070C0"/>
        <rFont val="Arial"/>
        <family val="2"/>
      </rPr>
      <t>NA</t>
    </r>
    <r>
      <rPr>
        <sz val="10"/>
        <color theme="1"/>
        <rFont val="Arial"/>
        <family val="2"/>
      </rPr>
      <t xml:space="preserve">
</t>
    </r>
  </si>
  <si>
    <r>
      <rPr>
        <b/>
        <sz val="9"/>
        <color rgb="FF000000"/>
        <rFont val="Arial"/>
        <family val="2"/>
      </rPr>
      <t xml:space="preserve">1. OFERTA INSTITUCIONAL
https://issuu.com/bibliotecapublicapiloto
METAS ANUAL
</t>
    </r>
    <r>
      <rPr>
        <sz val="9"/>
        <color rgb="FF000000"/>
        <rFont val="Arial"/>
        <family val="2"/>
      </rPr>
      <t>https://bibliotecasmedellin-my.sharepoint.com/:x:/g/personal/gestionproyecto_planeacion_bpp_gov_co/EXKrlZalaqFHomE7b62mM0ABZTnnGj5rz92BI4B7MQSpwg?e=hGA1F2
2.En cuarto Trimestre se verifica el cumplimiento de talleres. Ya que es semestral
3.En cuarto Trimestre se hace análisis de encuestas ya que la encuestra es semestral</t>
    </r>
  </si>
  <si>
    <r>
      <rPr>
        <b/>
        <sz val="10"/>
        <color rgb="FFC00000"/>
        <rFont val="Arial"/>
        <family val="2"/>
      </rPr>
      <t xml:space="preserve">RIESGO: "Incumplimiento del objetivo de la oferta institucional".
Descripción: </t>
    </r>
    <r>
      <rPr>
        <b/>
        <sz val="10"/>
        <color rgb="FF0070C0"/>
        <rFont val="Arial"/>
        <family val="2"/>
      </rPr>
      <t>El profesional universitario</t>
    </r>
    <r>
      <rPr>
        <sz val="10"/>
        <color theme="1"/>
        <rFont val="Arial"/>
        <family val="2"/>
      </rPr>
      <t xml:space="preserve"> lider del proceso,</t>
    </r>
    <r>
      <rPr>
        <b/>
        <sz val="10"/>
        <color rgb="FFFF0000"/>
        <rFont val="Arial"/>
        <family val="2"/>
      </rPr>
      <t xml:space="preserve"> verifica </t>
    </r>
    <r>
      <rPr>
        <b/>
        <sz val="10"/>
        <color theme="9" tint="-0.249977111117893"/>
        <rFont val="Arial"/>
        <family val="2"/>
      </rPr>
      <t>mensualmente</t>
    </r>
    <r>
      <rPr>
        <sz val="10"/>
        <color theme="1"/>
        <rFont val="Arial"/>
        <family val="2"/>
      </rPr>
      <t xml:space="preserve"> </t>
    </r>
    <r>
      <rPr>
        <b/>
        <sz val="10"/>
        <color rgb="FFFF0000"/>
        <rFont val="Arial"/>
        <family val="2"/>
      </rPr>
      <t>el cronograma de oferta institucional frente al cumplimiento de las ofertas estructuradas en el plan anual de trabajo,</t>
    </r>
    <r>
      <rPr>
        <sz val="10"/>
        <color theme="1"/>
        <rFont val="Arial"/>
        <family val="2"/>
      </rPr>
      <t xml:space="preserve"> a través de planeadores mensuales, registro estadístico y banco de evidencias con el propósito de garantizar el cumplimiento del plan institucional de gestión de contenidos para la ciudadanía.
</t>
    </r>
    <r>
      <rPr>
        <b/>
        <sz val="10"/>
        <color rgb="FFC00000"/>
        <rFont val="Arial"/>
        <family val="2"/>
      </rPr>
      <t xml:space="preserve">Asimismo, los talleristas realizan evaluaciones semestrales </t>
    </r>
    <r>
      <rPr>
        <sz val="10"/>
        <color theme="1"/>
        <rFont val="Arial"/>
        <family val="2"/>
      </rPr>
      <t xml:space="preserve">del cumplimientoo de los objetivos propuestos en el plan anual de trabajo </t>
    </r>
    <r>
      <rPr>
        <b/>
        <sz val="10"/>
        <color theme="9" tint="-0.249977111117893"/>
        <rFont val="Arial"/>
        <family val="2"/>
      </rPr>
      <t>y el equipo de trabajo  revisa los resultados de las encuestas realizadas  para validar la pertinencia de los talleres ofertados.</t>
    </r>
    <r>
      <rPr>
        <sz val="10"/>
        <color theme="1"/>
        <rFont val="Arial"/>
        <family val="2"/>
      </rPr>
      <t xml:space="preserve">
</t>
    </r>
    <r>
      <rPr>
        <b/>
        <sz val="10"/>
        <color rgb="FFC00000"/>
        <rFont val="Arial"/>
        <family val="2"/>
      </rPr>
      <t xml:space="preserve">Posible Desviación: </t>
    </r>
    <r>
      <rPr>
        <sz val="10"/>
        <color theme="1"/>
        <rFont val="Arial"/>
        <family val="2"/>
      </rPr>
      <t xml:space="preserve">Si se presenta incumplimiento del plan institucional de gestión de contenidos se realizarán los ajustes pertinentes establecidos en los planes de trabajo y en los convenios y/o alianzas interinstitucionales.
</t>
    </r>
    <r>
      <rPr>
        <b/>
        <sz val="10"/>
        <color rgb="FFC00000"/>
        <rFont val="Arial"/>
        <family val="2"/>
      </rPr>
      <t>Evidencias:</t>
    </r>
    <r>
      <rPr>
        <b/>
        <sz val="10"/>
        <color rgb="FF0070C0"/>
        <rFont val="Arial"/>
        <family val="2"/>
      </rPr>
      <t xml:space="preserve"> </t>
    </r>
    <r>
      <rPr>
        <b/>
        <sz val="10"/>
        <color theme="1"/>
        <rFont val="Arial"/>
        <family val="2"/>
      </rPr>
      <t xml:space="preserve">Planeador mensual, registro estadístico, análisis de encuestas, los convenios establecidos y el plan anual de trabajo.
</t>
    </r>
    <r>
      <rPr>
        <b/>
        <sz val="10"/>
        <color rgb="FFFF0000"/>
        <rFont val="Arial"/>
        <family val="2"/>
      </rPr>
      <t>CONTROL:
1. Verificar cumplimiento de la oferta institucional Vs Cronograma anual.
2. Los talleristas verifican semestralmente el cumplimiento de los objetivos propuestos en el plan misional anual.
3. Análsis de encuestas realizadas para validar la pertinecia de los talleres.</t>
    </r>
    <r>
      <rPr>
        <sz val="10"/>
        <color theme="1"/>
        <rFont val="Arial"/>
        <family val="2"/>
      </rPr>
      <t xml:space="preserve">
</t>
    </r>
  </si>
  <si>
    <r>
      <rPr>
        <b/>
        <sz val="10"/>
        <color rgb="FFFF0000"/>
        <rFont val="Arial"/>
        <family val="2"/>
      </rPr>
      <t>RIESGO: "Incumplimiento del objetivo de la oferta institucional"</t>
    </r>
    <r>
      <rPr>
        <b/>
        <sz val="10"/>
        <color rgb="FF002060"/>
        <rFont val="Arial"/>
        <family val="2"/>
      </rPr>
      <t xml:space="preserve">.
CONTROLES:
</t>
    </r>
    <r>
      <rPr>
        <sz val="10"/>
        <color rgb="FF002060"/>
        <rFont val="Arial"/>
        <family val="2"/>
      </rPr>
      <t>1. Verificar cumplimiento de la oferta institucional Vs Cronograma anual.
2. Los talleristas verifican semestralmente el cumplimiento de los objetivos propuestos en el plan anual.
3. Análsis de encuestas realizadas para validar la pertinecia de los talleres</t>
    </r>
    <r>
      <rPr>
        <sz val="10"/>
        <color rgb="FFFF0000"/>
        <rFont val="Arial"/>
        <family val="2"/>
      </rPr>
      <t xml:space="preserve">.
</t>
    </r>
    <r>
      <rPr>
        <b/>
        <sz val="10"/>
        <color rgb="FFFF0000"/>
        <rFont val="Arial"/>
        <family val="2"/>
      </rPr>
      <t>Evidencias</t>
    </r>
    <r>
      <rPr>
        <sz val="10"/>
        <color rgb="FF002060"/>
        <rFont val="Arial"/>
        <family val="2"/>
      </rPr>
      <t xml:space="preserve">:
</t>
    </r>
    <r>
      <rPr>
        <sz val="10"/>
        <color rgb="FFFF0000"/>
        <rFont val="Arial"/>
        <family val="2"/>
      </rPr>
      <t>1</t>
    </r>
    <r>
      <rPr>
        <sz val="10"/>
        <color rgb="FF002060"/>
        <rFont val="Arial"/>
        <family val="2"/>
      </rPr>
      <t>.</t>
    </r>
    <r>
      <rPr>
        <sz val="10"/>
        <color rgb="FFFF0000"/>
        <rFont val="Arial"/>
        <family val="2"/>
      </rPr>
      <t>Registro estadístico.
2. análisis de encuestas.
3.Convenios establecidos
4.Cronogama Mensual Contenidos</t>
    </r>
  </si>
  <si>
    <r>
      <t>1. OFERTA INSTITUCIONAL
https://issuu.com/bibliotecapublicapiloto</t>
    </r>
    <r>
      <rPr>
        <b/>
        <sz val="12"/>
        <color rgb="FFFF0000"/>
        <rFont val="Arial"/>
        <family val="2"/>
      </rPr>
      <t>OK</t>
    </r>
    <r>
      <rPr>
        <sz val="12"/>
        <color rgb="FF000000"/>
        <rFont val="Arial"/>
        <family val="2"/>
      </rPr>
      <t xml:space="preserve">
METAS ANUAL
https://bibliotecasmedellin-my.sharepoint.com/:x:/g/personal/gestionproyecto_planeacion_bpp_gov_co/EXKrlZalaqFHomE7b62mM0ABZTnnGj5rz92BI4B7MQSpwg?e=hGA1F2 </t>
    </r>
    <r>
      <rPr>
        <b/>
        <sz val="12"/>
        <color rgb="FFFF0000"/>
        <rFont val="Arial"/>
        <family val="2"/>
      </rPr>
      <t>OK ESTADÍSTICAS</t>
    </r>
    <r>
      <rPr>
        <sz val="12"/>
        <color rgb="FF000000"/>
        <rFont val="Arial"/>
        <family val="2"/>
      </rPr>
      <t xml:space="preserve">
2. https://bibliotecasmedellin-my.sharepoint.com/:f:/g/personal/gestionproyecto_planeacion_bpp_gov_co/EmZb6vWkPFVBtdcnOa-ukKoBYxBSItcghwko9cb3_uR00Q?e=MRVRyY </t>
    </r>
    <r>
      <rPr>
        <b/>
        <sz val="12"/>
        <color rgb="FFFF0000"/>
        <rFont val="Arial"/>
        <family val="2"/>
      </rPr>
      <t>OK EVALUAIÓN TALLERES</t>
    </r>
    <r>
      <rPr>
        <sz val="12"/>
        <color rgb="FF000000"/>
        <rFont val="Arial"/>
        <family val="2"/>
      </rPr>
      <t xml:space="preserve">
3,
https://bibliotecasmedellin-my.sharepoint.com/:f:/g/personal/gestionproyecto_planeacion_bpp_gov_co/ElgW2Xkn9PBFmi088NoLJkMBqnQy3t4_MU5lE_hYdTX5uQ?e=UcfyIH </t>
    </r>
    <r>
      <rPr>
        <b/>
        <sz val="12"/>
        <color rgb="FFFF0000"/>
        <rFont val="Arial"/>
        <family val="2"/>
      </rPr>
      <t xml:space="preserve">OK ENCUESTAS </t>
    </r>
  </si>
  <si>
    <t>PREVENTIVO 25%</t>
  </si>
  <si>
    <t>MANUAL 15%</t>
  </si>
  <si>
    <t>Documentado</t>
  </si>
  <si>
    <t>Continua</t>
  </si>
  <si>
    <t>Con Registro</t>
  </si>
  <si>
    <t>ALTA</t>
  </si>
  <si>
    <t>Moderado</t>
  </si>
  <si>
    <t>Alto</t>
  </si>
  <si>
    <t>NA</t>
  </si>
  <si>
    <t xml:space="preserve">BAJA </t>
  </si>
  <si>
    <t>Mayor</t>
  </si>
  <si>
    <t>% AVANCE T1=</t>
  </si>
  <si>
    <t>% AVANCE T2=</t>
  </si>
  <si>
    <t>% AVANCE T3=</t>
  </si>
  <si>
    <t>% AVANCE T4=</t>
  </si>
  <si>
    <t>PROBABILIDAD % RESIDUAL</t>
  </si>
  <si>
    <r>
      <rPr>
        <b/>
        <i/>
        <sz val="20"/>
        <color rgb="FF002060"/>
        <rFont val="Arial"/>
        <family val="2"/>
      </rPr>
      <t xml:space="preserve">SEGUIMIENTO TRIMESTRAL MAPA DE RIESGOS 2023
GESTIÓN COLECCIONES GENERALES Y PATRIMONIALES
</t>
    </r>
    <r>
      <rPr>
        <b/>
        <i/>
        <sz val="12"/>
        <color rgb="FFC00000"/>
        <rFont val="Arial"/>
        <family val="2"/>
      </rPr>
      <t>Objetivo del Proceso</t>
    </r>
    <r>
      <rPr>
        <b/>
        <i/>
        <sz val="12"/>
        <color rgb="FF002060"/>
        <rFont val="Arial"/>
        <family val="2"/>
      </rPr>
      <t>: Implementar acciones y lineamientos de identificación, adquisición, análisis, organización de la información, evaluación, expurgo o descarte y preservación de las colecciones bibliográficas y documentales, para facilitar el acceso y disposición a los usuarios.</t>
    </r>
  </si>
  <si>
    <r>
      <t xml:space="preserve">SEGUIMIENTO PRIMER TRIMESTRE 2023
COLECCIONES G Y P
</t>
    </r>
    <r>
      <rPr>
        <b/>
        <i/>
        <sz val="12"/>
        <color theme="0"/>
        <rFont val="Arial"/>
        <family val="2"/>
      </rPr>
      <t xml:space="preserve">                                                                                                                Código: F.GE-04
                                                                                                                                                       </t>
    </r>
  </si>
  <si>
    <r>
      <t xml:space="preserve">SEGUIMIENTO SEGUNDO TRIMESTRE 2023
                                                                                                              </t>
    </r>
    <r>
      <rPr>
        <b/>
        <i/>
        <sz val="12"/>
        <color theme="0"/>
        <rFont val="Arial"/>
        <family val="2"/>
      </rPr>
      <t xml:space="preserve">  Código: F.GE-04</t>
    </r>
    <r>
      <rPr>
        <b/>
        <i/>
        <sz val="18"/>
        <color theme="0"/>
        <rFont val="Arial"/>
        <family val="2"/>
      </rPr>
      <t xml:space="preserve">
                                                                                                                                                       </t>
    </r>
  </si>
  <si>
    <t xml:space="preserve">SEGUIMIENTO  TERCER   TRIMESTRE  2023
Gestión Colecciones G y P
Código:  F-GE-04
                                                                                                                                                                                              </t>
  </si>
  <si>
    <t xml:space="preserve">SEGUIMIENTO  CUARTO (4)   TRIMESTRE  2023
Gestión Colecciones G y P
Código:  F-GE-04
                                                                                                                                                                                              </t>
  </si>
  <si>
    <t>Causas</t>
  </si>
  <si>
    <t>Pérdida  del material bibliográfico y documental  y audiovisual</t>
  </si>
  <si>
    <t>Deterioro del material disponible para la prestación del servicio.
Incumplimiento de los lineamientos establecidos para la manipulación del material
Falta de orientación a los usuarios
El material ha cumplido la vida útil y debe ser dado de baja.</t>
  </si>
  <si>
    <r>
      <rPr>
        <b/>
        <sz val="9"/>
        <color rgb="FFFF0000"/>
        <rFont val="Arial"/>
        <family val="2"/>
      </rPr>
      <t xml:space="preserve">RIESGO: </t>
    </r>
    <r>
      <rPr>
        <b/>
        <sz val="9"/>
        <color rgb="FF0070C0"/>
        <rFont val="Arial"/>
        <family val="2"/>
      </rPr>
      <t>PERDIDA DEL MATERIAL BIBLIOGRÁFICO Y DOCUMENTAL</t>
    </r>
    <r>
      <rPr>
        <b/>
        <sz val="9"/>
        <color rgb="FFFF0000"/>
        <rFont val="Arial"/>
        <family val="2"/>
      </rPr>
      <t xml:space="preserve">
Descripción</t>
    </r>
    <r>
      <rPr>
        <b/>
        <sz val="9"/>
        <color rgb="FF002060"/>
        <rFont val="Arial"/>
        <family val="2"/>
      </rPr>
      <t xml:space="preserve">:El proceso de Gestión Colecciones Generales y Patrimoniales, </t>
    </r>
    <r>
      <rPr>
        <b/>
        <sz val="9"/>
        <color rgb="FFFF0000"/>
        <rFont val="Arial"/>
        <family val="2"/>
      </rPr>
      <t xml:space="preserve">presenta el Plan de inventario que se realiza  una vez al año con alcance a las 4 filiales, sede central Y PATRIMONIO, por tal razón la frecuenci de esta actividad se realiza OCHO (8) veces durante cada vigencia, </t>
    </r>
    <r>
      <rPr>
        <sz val="9"/>
        <color theme="1"/>
        <rFont val="Arial"/>
        <family val="2"/>
      </rPr>
      <t xml:space="preserve"> se socializa a los responsables de las áreas, se </t>
    </r>
    <r>
      <rPr>
        <b/>
        <sz val="9"/>
        <color rgb="FF0070C0"/>
        <rFont val="Arial"/>
        <family val="2"/>
      </rPr>
      <t>realiza el inventario (toma de inventarios)</t>
    </r>
    <r>
      <rPr>
        <sz val="9"/>
        <color theme="1"/>
        <rFont val="Arial"/>
        <family val="2"/>
      </rPr>
      <t>,  y</t>
    </r>
    <r>
      <rPr>
        <b/>
        <sz val="9"/>
        <color theme="9" tint="-0.249977111117893"/>
        <rFont val="Arial"/>
        <family val="2"/>
      </rPr>
      <t xml:space="preserve"> se envía al responsable del soporte de plataforma janium </t>
    </r>
    <r>
      <rPr>
        <sz val="9"/>
        <color theme="1"/>
        <rFont val="Arial"/>
        <family val="2"/>
      </rPr>
      <t>en la sede de medellin quién se encarga de  comparar  la toma de inventarios  con el reporte de la plataforma,</t>
    </r>
    <r>
      <rPr>
        <b/>
        <sz val="9"/>
        <color rgb="FF00CC00"/>
        <rFont val="Arial"/>
        <family val="2"/>
      </rPr>
      <t xml:space="preserve"> con estos resultados se hace el informe final y cierre de inventario.</t>
    </r>
    <r>
      <rPr>
        <sz val="9"/>
        <color theme="1"/>
        <rFont val="Arial"/>
        <family val="2"/>
      </rPr>
      <t xml:space="preserve">
</t>
    </r>
  </si>
  <si>
    <r>
      <rPr>
        <b/>
        <sz val="10"/>
        <color rgb="FF002060"/>
        <rFont val="Arial"/>
        <family val="2"/>
      </rPr>
      <t xml:space="preserve">RIESGO: PERDIDA DEL MATERIAL BIBLIOGRÁFICO Y DOCUMENTAL
CONTROLES: Inventario material bibliográfico y documental.
</t>
    </r>
    <r>
      <rPr>
        <b/>
        <sz val="10"/>
        <color rgb="FFFF0000"/>
        <rFont val="Arial"/>
        <family val="2"/>
      </rPr>
      <t>EVIDENCIAS:</t>
    </r>
    <r>
      <rPr>
        <b/>
        <sz val="10"/>
        <color rgb="FF002060"/>
        <rFont val="Arial"/>
        <family val="2"/>
      </rPr>
      <t xml:space="preserve">
 1.</t>
    </r>
    <r>
      <rPr>
        <sz val="10"/>
        <color rgb="FF002060"/>
        <rFont val="Arial"/>
        <family val="2"/>
      </rPr>
      <t xml:space="preserve"> Infomes de inventario de filiales y sede central, relación del total de material de la colección general y la  patrimonial.
2. Reporte de inconsistencias del periodo y las acciones correctivas (plan de acción.
3.Inventario documental, fotográfico y audiovisual.
</t>
    </r>
    <r>
      <rPr>
        <sz val="10"/>
        <color rgb="FF00B050"/>
        <rFont val="Arial"/>
        <family val="2"/>
      </rPr>
      <t xml:space="preserve"> </t>
    </r>
  </si>
  <si>
    <r>
      <rPr>
        <b/>
        <sz val="11"/>
        <color rgb="FF002060"/>
        <rFont val="Arial"/>
        <family val="2"/>
      </rPr>
      <t xml:space="preserve">EVIDENCIA 3: </t>
    </r>
    <r>
      <rPr>
        <sz val="11"/>
        <color rgb="FF000000"/>
        <rFont val="Arial"/>
        <family val="2"/>
      </rPr>
      <t xml:space="preserve">Se realizó avance en el inventario documental de las colecciones de Sala Antioquia, Archivo Fotográfico y Archivo Sonoro, de los siguientes Fondos: Julio César Arroyave, Colección Ferrrocarril, Colección Literatura Gris, Fondo Melitón Rodríguez (fotográfico), Fondo Belisario Betancur Cuartas (sonoro).
</t>
    </r>
    <r>
      <rPr>
        <b/>
        <sz val="11"/>
        <color rgb="FF002060"/>
        <rFont val="Arial"/>
        <family val="2"/>
      </rPr>
      <t>EVIDENCIA 1 Y 2:</t>
    </r>
    <r>
      <rPr>
        <sz val="11"/>
        <color rgb="FF002060"/>
        <rFont val="Arial"/>
        <family val="2"/>
      </rPr>
      <t>El inventario de filiales se tiene programado para el segundo trimestre de la vigencia 2023.</t>
    </r>
    <r>
      <rPr>
        <b/>
        <sz val="11"/>
        <color rgb="FF002060"/>
        <rFont val="Arial"/>
        <family val="2"/>
      </rPr>
      <t xml:space="preserve"> </t>
    </r>
    <r>
      <rPr>
        <sz val="11"/>
        <color rgb="FF002060"/>
        <rFont val="Arial"/>
        <family val="2"/>
      </rPr>
      <t xml:space="preserve">El inventario de sede central  está programado para el cuarto trimestre de la vigencia  2023. </t>
    </r>
  </si>
  <si>
    <r>
      <rPr>
        <b/>
        <sz val="10"/>
        <color rgb="FF002060"/>
        <rFont val="Arial"/>
        <family val="2"/>
      </rPr>
      <t xml:space="preserve">
RIESGO: PERDIDA DEL MATERIAL BIBLIOGRÁFICO Y DOCUMENTAL
CONTROLES: Inventario material bibliográfico y documental.
</t>
    </r>
    <r>
      <rPr>
        <b/>
        <sz val="10"/>
        <color rgb="FFFF0000"/>
        <rFont val="Arial"/>
        <family val="2"/>
      </rPr>
      <t>EVIDENCIAS:</t>
    </r>
    <r>
      <rPr>
        <b/>
        <sz val="10"/>
        <color rgb="FF002060"/>
        <rFont val="Arial"/>
        <family val="2"/>
      </rPr>
      <t xml:space="preserve">
 1.</t>
    </r>
    <r>
      <rPr>
        <sz val="10"/>
        <color rgb="FF002060"/>
        <rFont val="Arial"/>
        <family val="2"/>
      </rPr>
      <t xml:space="preserve"> Infomes de inventario de filiales y sede central, relación del total de material de la colección general y la  patrimonial.
2. Reporte de inconsistencias del periodo y las acciones correctivas (plan de acción.
3.Inventario documental, fotográfico y audiovisual.
</t>
    </r>
    <r>
      <rPr>
        <sz val="10"/>
        <color rgb="FF00B050"/>
        <rFont val="Arial"/>
        <family val="2"/>
      </rPr>
      <t xml:space="preserve"> </t>
    </r>
  </si>
  <si>
    <r>
      <rPr>
        <sz val="10"/>
        <color rgb="FF000000"/>
        <rFont val="Arial"/>
        <family val="2"/>
      </rPr>
      <t xml:space="preserve">EVIDENCIA 1 : Se llevaron a cabo los inventarios en las filiales: Carlos Castro Saavedra, San Antonio de Prado, San Javier La Loma y Juan Zuleta Ferrer. Se presenta un avance del informe de inventario, el cual se va actualizando con los reportes de material encontrado por parte de los funcionarios de las Filiales.
EVIDENCIA 2: En la ejecución del inventario se detectaron 944 inconsistencias mediante la nueva herramienta de inventario de la base de datos Janium, las cuales fueron corregidas in situ. 
</t>
    </r>
    <r>
      <rPr>
        <sz val="12"/>
        <color rgb="FF000000"/>
        <rFont val="Arial"/>
        <family val="2"/>
      </rPr>
      <t xml:space="preserve">
</t>
    </r>
    <r>
      <rPr>
        <sz val="10"/>
        <color rgb="FF000000"/>
        <rFont val="Arial"/>
        <family val="2"/>
      </rPr>
      <t xml:space="preserve">EVIDENCIA 3: Se realizó avance en el inventario documental de las colecciones de Sala Antioquia, Archivo Fotográfico y Archivo Sonoro, de los siguientes Fondos: Jaime Osorio, Colección Literatura Gris (Originales de libros), Fondo Melitón Rodríguez (fotográfico), Fondo Belisario Betancur Cuartas (sonoro).
</t>
    </r>
  </si>
  <si>
    <r>
      <rPr>
        <b/>
        <sz val="9"/>
        <color rgb="FFFF0000"/>
        <rFont val="Arial"/>
        <family val="2"/>
      </rPr>
      <t xml:space="preserve">
RIESGO: </t>
    </r>
    <r>
      <rPr>
        <b/>
        <sz val="9"/>
        <color rgb="FF0070C0"/>
        <rFont val="Arial"/>
        <family val="2"/>
      </rPr>
      <t>PERDIDA DEL MATERIAL BIBLIOGRÁFICO Y DOCUMENTAL</t>
    </r>
    <r>
      <rPr>
        <b/>
        <sz val="9"/>
        <color rgb="FFFF0000"/>
        <rFont val="Arial"/>
        <family val="2"/>
      </rPr>
      <t xml:space="preserve">
Descripción</t>
    </r>
    <r>
      <rPr>
        <b/>
        <sz val="9"/>
        <color rgb="FF002060"/>
        <rFont val="Arial"/>
        <family val="2"/>
      </rPr>
      <t xml:space="preserve">:El proceso de Gestión Colecciones Generales y Patrimoniales, </t>
    </r>
    <r>
      <rPr>
        <b/>
        <sz val="9"/>
        <color rgb="FFFF0000"/>
        <rFont val="Arial"/>
        <family val="2"/>
      </rPr>
      <t xml:space="preserve">presenta el Plan de inventario que se realiza  una vez al año con alcance a las 4 filiales y sede central, por tal razón la frecuenci de esta actividad se realiza cinco (5) veces durante cada vigencia, </t>
    </r>
    <r>
      <rPr>
        <sz val="9"/>
        <color theme="1"/>
        <rFont val="Arial"/>
        <family val="2"/>
      </rPr>
      <t xml:space="preserve"> se socializa a los responsables de las áreas, se </t>
    </r>
    <r>
      <rPr>
        <b/>
        <sz val="9"/>
        <color rgb="FF0070C0"/>
        <rFont val="Arial"/>
        <family val="2"/>
      </rPr>
      <t>realiza el inventario (toma de inventarios)</t>
    </r>
    <r>
      <rPr>
        <sz val="9"/>
        <color theme="1"/>
        <rFont val="Arial"/>
        <family val="2"/>
      </rPr>
      <t>,  y</t>
    </r>
    <r>
      <rPr>
        <b/>
        <sz val="9"/>
        <color theme="9" tint="-0.249977111117893"/>
        <rFont val="Arial"/>
        <family val="2"/>
      </rPr>
      <t xml:space="preserve"> se envía al responsable del soporte de plataforma janium </t>
    </r>
    <r>
      <rPr>
        <sz val="9"/>
        <color theme="1"/>
        <rFont val="Arial"/>
        <family val="2"/>
      </rPr>
      <t>en la sede de medellin quién se encarga de  comparar  la toma de inventarios  con el reporte de la plataforma,</t>
    </r>
    <r>
      <rPr>
        <b/>
        <sz val="9"/>
        <color rgb="FF00CC00"/>
        <rFont val="Arial"/>
        <family val="2"/>
      </rPr>
      <t xml:space="preserve"> con estos resultados se hace el informe final y cierre de inventario.</t>
    </r>
    <r>
      <rPr>
        <sz val="9"/>
        <color theme="1"/>
        <rFont val="Arial"/>
        <family val="2"/>
      </rPr>
      <t xml:space="preserve">
</t>
    </r>
    <r>
      <rPr>
        <b/>
        <sz val="9"/>
        <color rgb="FFFF0000"/>
        <rFont val="Arial"/>
        <family val="2"/>
      </rPr>
      <t>Evidencias:</t>
    </r>
    <r>
      <rPr>
        <sz val="9"/>
        <color theme="1"/>
        <rFont val="Arial"/>
        <family val="2"/>
      </rPr>
      <t xml:space="preserve"> Plan de Inventarios, Actas de  inventario, soporte plataforma janium, Informe final y cierrre de inventarios.
</t>
    </r>
    <r>
      <rPr>
        <b/>
        <sz val="11"/>
        <color rgb="FFC00000"/>
        <rFont val="Arial"/>
        <family val="2"/>
      </rPr>
      <t>Control: 
1. Inventario material bibliográfico</t>
    </r>
    <r>
      <rPr>
        <sz val="9"/>
        <color theme="1"/>
        <rFont val="Arial"/>
        <family val="2"/>
      </rPr>
      <t xml:space="preserve">
</t>
    </r>
  </si>
  <si>
    <r>
      <rPr>
        <b/>
        <sz val="10"/>
        <color rgb="FF002060"/>
        <rFont val="Arial"/>
        <family val="2"/>
      </rPr>
      <t xml:space="preserve">
CONTROLES:. Inventario material bibliográfico y documental.
</t>
    </r>
    <r>
      <rPr>
        <b/>
        <sz val="10"/>
        <color rgb="FFFF0000"/>
        <rFont val="Arial"/>
        <family val="2"/>
      </rPr>
      <t>EVIDENCIAS:</t>
    </r>
    <r>
      <rPr>
        <b/>
        <sz val="10"/>
        <color rgb="FF002060"/>
        <rFont val="Arial"/>
        <family val="2"/>
      </rPr>
      <t xml:space="preserve">
 1.</t>
    </r>
    <r>
      <rPr>
        <sz val="10"/>
        <color rgb="FF002060"/>
        <rFont val="Arial"/>
        <family val="2"/>
      </rPr>
      <t xml:space="preserve"> Infomes de inventario de filiales y sede central, relación del total de material de la colección general y la  patrimonial.
2. reporte de inconsistencias del periodo y las acciones correctivas (plan de acción.
3.Inventario documental, fotográfico y audiovisual.
</t>
    </r>
    <r>
      <rPr>
        <sz val="10"/>
        <color rgb="FF00B050"/>
        <rFont val="Arial"/>
        <family val="2"/>
      </rPr>
      <t xml:space="preserve"> </t>
    </r>
  </si>
  <si>
    <r>
      <rPr>
        <b/>
        <sz val="9"/>
        <color rgb="FF00B0F0"/>
        <rFont val="Arial"/>
        <family val="2"/>
      </rPr>
      <t xml:space="preserve">EVIDENCIA 1: Se tiene prevista la realización del inventario en la sede central y colecciones patrimoniales en el cuarto trimestre
</t>
    </r>
    <r>
      <rPr>
        <sz val="9"/>
        <color rgb="FF000000"/>
        <rFont val="Arial"/>
        <family val="2"/>
      </rPr>
      <t xml:space="preserve">
EVIDENCIA 3: Se realizó avance en el inventario documental de las colecciones de Sala Antioquia, Archivo Fotográfico y Archivo Sonoro, de los siguientes Fondos: Jaime Osorio, Fondo Melitón Rodríguez (fotográfico), Fondo Belisario Betancur Cuartas (sonoro).
</t>
    </r>
    <r>
      <rPr>
        <b/>
        <sz val="9"/>
        <color rgb="FFC00000"/>
        <rFont val="Arial"/>
        <family val="2"/>
      </rPr>
      <t>RTA REVISIÓN: Falta establecer la fecha de elaboración de estos formatos y la formalización en el SIG.</t>
    </r>
  </si>
  <si>
    <r>
      <rPr>
        <b/>
        <sz val="10"/>
        <color rgb="FFFF0000"/>
        <rFont val="Arial"/>
        <family val="2"/>
      </rPr>
      <t>RIESGO: PERDIDA DEL MATERIAL BIBLIOGRÁFICO Y DOCUMENTAL</t>
    </r>
    <r>
      <rPr>
        <b/>
        <sz val="10"/>
        <color rgb="FF002060"/>
        <rFont val="Arial"/>
        <family val="2"/>
      </rPr>
      <t xml:space="preserve">
CONTROLES:. Inventario material bibliográfico y documental.
</t>
    </r>
    <r>
      <rPr>
        <b/>
        <sz val="10"/>
        <color rgb="FFFF0000"/>
        <rFont val="Arial"/>
        <family val="2"/>
      </rPr>
      <t>EVIDENCIAS:</t>
    </r>
    <r>
      <rPr>
        <b/>
        <sz val="10"/>
        <color rgb="FF002060"/>
        <rFont val="Arial"/>
        <family val="2"/>
      </rPr>
      <t xml:space="preserve">
 1.</t>
    </r>
    <r>
      <rPr>
        <sz val="10"/>
        <color rgb="FF002060"/>
        <rFont val="Arial"/>
        <family val="2"/>
      </rPr>
      <t xml:space="preserve"> Infomes de inventario de filiales y sede central, relación del total de material de la colección general y la  patrimonial.
2. reporte de inconsistencias del periodo y las acciones correctivas (plan de acción.
3.Inventario documental, fotográfico y audiovisual.
</t>
    </r>
    <r>
      <rPr>
        <sz val="10"/>
        <color rgb="FF00B050"/>
        <rFont val="Arial"/>
        <family val="2"/>
      </rPr>
      <t xml:space="preserve"> </t>
    </r>
  </si>
  <si>
    <t>EVIDENCIA 2: En la ejecución del inventario de la sede central se detectaron 2432 inconsistencias mediante la nueva herramienta de inventario de la base de datos Janium, las cuales fueron corregidas in situ.
EVIDENCIA 3.  Se realizó avance en el inventario documental de los Fondos: Familia Tobón Barrientos y Jaime Osorio</t>
  </si>
  <si>
    <t>EVIDENCIA 1. Se llevó a cabo el inventario en la sede central, aún se encuentra en ejecución el de Sala Antioquia, por lo que no ha sido posible la elaboración del informe final de inventario</t>
  </si>
  <si>
    <t>AUTOMÁTICO 25%</t>
  </si>
  <si>
    <t>MUY BAJA</t>
  </si>
  <si>
    <t>Reducir el riesgo</t>
  </si>
  <si>
    <r>
      <rPr>
        <b/>
        <sz val="9"/>
        <color rgb="FFC00000"/>
        <rFont val="Arial"/>
        <family val="2"/>
      </rPr>
      <t>Descripción: El proceso de Gestión Colecciones Generales y Patrimoniales,   en el</t>
    </r>
    <r>
      <rPr>
        <sz val="9"/>
        <color theme="1"/>
        <rFont val="Arial"/>
        <family val="2"/>
      </rPr>
      <t xml:space="preserve"> material bibliográfico y audiovisual que se pone a disposición de los usuarios, </t>
    </r>
    <r>
      <rPr>
        <b/>
        <sz val="9"/>
        <color theme="8" tint="-0.249977111117893"/>
        <rFont val="Arial"/>
        <family val="2"/>
      </rPr>
      <t>coloca  a cada uno de ellos la cintilla de seguridad</t>
    </r>
    <r>
      <rPr>
        <sz val="9"/>
        <color theme="1"/>
        <rFont val="Arial"/>
        <family val="2"/>
      </rPr>
      <t xml:space="preserve">, </t>
    </r>
    <r>
      <rPr>
        <b/>
        <sz val="9"/>
        <color rgb="FF00CC00"/>
        <rFont val="Arial"/>
        <family val="2"/>
      </rPr>
      <t xml:space="preserve"> y se  verifica en la antena detectora, </t>
    </r>
    <r>
      <rPr>
        <sz val="9"/>
        <color theme="1"/>
        <rFont val="Arial"/>
        <family val="2"/>
      </rPr>
      <t>además</t>
    </r>
    <r>
      <rPr>
        <b/>
        <sz val="9"/>
        <color rgb="FF002060"/>
        <rFont val="Arial"/>
        <family val="2"/>
      </rPr>
      <t xml:space="preserve"> el personal de vigilancia de la central , revisa la fecha de devolución del material al ingreso y salida de la biblioteca.</t>
    </r>
    <r>
      <rPr>
        <sz val="9"/>
        <color theme="1"/>
        <rFont val="Arial"/>
        <family val="2"/>
      </rPr>
      <t xml:space="preserve">
</t>
    </r>
  </si>
  <si>
    <r>
      <t xml:space="preserve">RIESGO: PERDIDA DEL MATERIAL BIBLIOGRÁFICO Y DOCUMENTAL
CONTROL: Seguridad material que sale de la BPP.
</t>
    </r>
    <r>
      <rPr>
        <b/>
        <sz val="10"/>
        <color rgb="FFFF0000"/>
        <rFont val="Arial"/>
        <family val="2"/>
      </rPr>
      <t>EVIDENCIAS:</t>
    </r>
    <r>
      <rPr>
        <b/>
        <sz val="10"/>
        <color rgb="FF002060"/>
        <rFont val="Arial"/>
        <family val="2"/>
      </rPr>
      <t xml:space="preserve">
1.Reporte de lectores defectuosos (reporte y seguimiento)
2.Reporte de cintillas de seguridad en los materiales e inconsistencias.</t>
    </r>
  </si>
  <si>
    <r>
      <t xml:space="preserve">Se entregaron 210 materiales bibliográficos para la sede central mediante actas de traslado Nos. 2 y 6, </t>
    </r>
    <r>
      <rPr>
        <b/>
        <sz val="11"/>
        <color rgb="FF000000"/>
        <rFont val="Arial"/>
        <family val="2"/>
      </rPr>
      <t xml:space="preserve">los cuales cuentan con cintilla de seguridad
</t>
    </r>
    <r>
      <rPr>
        <b/>
        <sz val="11"/>
        <color rgb="FFC00000"/>
        <rFont val="Arial"/>
        <family val="2"/>
      </rPr>
      <t>Revisión rta/:  No Observamos el reportede los lectores defectuosos y el reporte de las cintas de seguridad ....son las mismas actas de traslado de R4???porque revisamos y no  vemos el control de las cintillas.</t>
    </r>
  </si>
  <si>
    <t>EVIDENCIA 1: Se entregaron 729 materiales bibliográficos para la sede central, Sala Antioquia, San Antonio de Prado, San Javier La Loma y Carlos Castro Saavedra, mediante actas de traslado Nos. 6, 7, 8, 9, 10,11 y 13, los cuales cuentan con cintilla de seguridad</t>
  </si>
  <si>
    <r>
      <rPr>
        <b/>
        <sz val="11"/>
        <color rgb="FFC00000"/>
        <rFont val="Arial"/>
        <family val="2"/>
      </rPr>
      <t xml:space="preserve">RIESGO: </t>
    </r>
    <r>
      <rPr>
        <b/>
        <sz val="11"/>
        <color rgb="FF0070C0"/>
        <rFont val="Arial"/>
        <family val="2"/>
      </rPr>
      <t>PERDIDA DEL MATERIAL BIBLIOGRÁFICO Y DOCUMENTAL</t>
    </r>
    <r>
      <rPr>
        <b/>
        <sz val="11"/>
        <color rgb="FFC00000"/>
        <rFont val="Arial"/>
        <family val="2"/>
      </rPr>
      <t xml:space="preserve">
Descripción: El proceso de Gestión Colecciones Generales y Patrimoniales,   en el</t>
    </r>
    <r>
      <rPr>
        <sz val="11"/>
        <color theme="1"/>
        <rFont val="Arial"/>
        <family val="2"/>
      </rPr>
      <t xml:space="preserve"> material bibliográfico y audiovisual que se pone a disposición de los usuarios, </t>
    </r>
    <r>
      <rPr>
        <b/>
        <sz val="11"/>
        <color theme="8" tint="-0.249977111117893"/>
        <rFont val="Arial"/>
        <family val="2"/>
      </rPr>
      <t>coloca  a cada uno de ellos la cintilla de seguridad</t>
    </r>
    <r>
      <rPr>
        <sz val="11"/>
        <color theme="1"/>
        <rFont val="Arial"/>
        <family val="2"/>
      </rPr>
      <t xml:space="preserve">, </t>
    </r>
    <r>
      <rPr>
        <b/>
        <sz val="11"/>
        <color rgb="FF00CC00"/>
        <rFont val="Arial"/>
        <family val="2"/>
      </rPr>
      <t xml:space="preserve"> y se  verifica en la antena detectora, </t>
    </r>
    <r>
      <rPr>
        <sz val="11"/>
        <color theme="1"/>
        <rFont val="Arial"/>
        <family val="2"/>
      </rPr>
      <t>además</t>
    </r>
    <r>
      <rPr>
        <b/>
        <sz val="11"/>
        <color rgb="FF002060"/>
        <rFont val="Arial"/>
        <family val="2"/>
      </rPr>
      <t xml:space="preserve"> el personal de vigilancia de la central , revisa la fecha de devolución del material al ingreso y salida de la biblioteca.</t>
    </r>
    <r>
      <rPr>
        <sz val="11"/>
        <color theme="1"/>
        <rFont val="Arial"/>
        <family val="2"/>
      </rPr>
      <t xml:space="preserve">
</t>
    </r>
    <r>
      <rPr>
        <b/>
        <sz val="11"/>
        <color rgb="FFFF0000"/>
        <rFont val="Arial"/>
        <family val="2"/>
      </rPr>
      <t>Evidencias</t>
    </r>
    <r>
      <rPr>
        <sz val="11"/>
        <color theme="1"/>
        <rFont val="Arial"/>
        <family val="2"/>
      </rPr>
      <t>: pantallazo cintilla de seguridad
1.Control seguridad material que sale de la BPP.</t>
    </r>
  </si>
  <si>
    <r>
      <t xml:space="preserve">Seguridad material que sale de la BPP.
</t>
    </r>
    <r>
      <rPr>
        <b/>
        <sz val="10"/>
        <color rgb="FFFF0000"/>
        <rFont val="Arial"/>
        <family val="2"/>
      </rPr>
      <t>EVIDENCIAS:</t>
    </r>
    <r>
      <rPr>
        <b/>
        <sz val="10"/>
        <color rgb="FF002060"/>
        <rFont val="Arial"/>
        <family val="2"/>
      </rPr>
      <t xml:space="preserve">
1.Reporte de lectores defectuosos (reporte y seguimiento)
2.Reporte de cintillas de seguridad en los materiales e inconsistencias.</t>
    </r>
  </si>
  <si>
    <r>
      <rPr>
        <sz val="9"/>
        <color rgb="FF000000"/>
        <rFont val="Arial"/>
        <family val="2"/>
      </rPr>
      <t xml:space="preserve">EVIDENCIA 1: Se está revisando por parte de una funcionaria de Experiencias y servicios bibliotecarios, en la colección de la sede central si los materiales cuentan con cintilla de seguridad, aquellos que no se activan en las antenas de seguridad son llevados a Gestión de colecciones con el fin de poner la cintilla y verificar que este sí esté activo.
</t>
    </r>
    <r>
      <rPr>
        <sz val="9"/>
        <color rgb="FFFF0000"/>
        <rFont val="Arial"/>
        <family val="2"/>
      </rPr>
      <t xml:space="preserve">
</t>
    </r>
    <r>
      <rPr>
        <sz val="9"/>
        <color rgb="FF000000"/>
        <rFont val="Arial"/>
        <family val="2"/>
      </rPr>
      <t>EVIDENCIA 2: Se entregaron 244 materiales bibliográficos para la sede central, Sala Antioquia y San Antonio de Prado mediante actas de traslado Nos. 14, 15 y 16 los cuales cuentan con cintilla de seguridad.</t>
    </r>
  </si>
  <si>
    <r>
      <rPr>
        <b/>
        <sz val="10"/>
        <color rgb="FFFF0000"/>
        <rFont val="Arial"/>
        <family val="2"/>
      </rPr>
      <t>RIESGO: PERDIDA DEL MATERIAL BIBLIOGRÁFICO Y DOCUMENTAL</t>
    </r>
    <r>
      <rPr>
        <b/>
        <sz val="10"/>
        <color rgb="FF002060"/>
        <rFont val="Arial"/>
        <family val="2"/>
      </rPr>
      <t xml:space="preserve">
Seguridad material que sale de la BPP.
</t>
    </r>
    <r>
      <rPr>
        <b/>
        <sz val="10"/>
        <color rgb="FFFF0000"/>
        <rFont val="Arial"/>
        <family val="2"/>
      </rPr>
      <t>EVIDENCIAS:</t>
    </r>
    <r>
      <rPr>
        <b/>
        <sz val="10"/>
        <color rgb="FF002060"/>
        <rFont val="Arial"/>
        <family val="2"/>
      </rPr>
      <t xml:space="preserve">
1.Reporte de lectores defectuosos (reporte y seguimiento)
2.Reporte de cintillas de seguridad en los materiales e inconsistencias.</t>
    </r>
  </si>
  <si>
    <t>EVIDENCIA 1: Se sigue haciendo la revisión por parte de la funcionaria de Experiencias y servicios bibliotecarios, Gloria Patricia Cataño, en la colección de la sede central si los materiales cuentan con cintilla de seguridad, aquellos que no se activan en las antenas de seguridad son llevados a Gestión de colecciones con el fin de poner la cintilla y verificar que este sí esté activo. Hasta el momento se le han puesto cintilla de seguridad a 721 materiales. (El informe de esta actividad se encuentra en la página 7)
EVIDENCIA 2: Se entregaron 101 materiales bibliográficos para la Sala Antioquia y la Filial Juan Zuleta Ferrer mediante actas de traslado Nos. 17 y 18 los cuales cuentan con cintilla de seguridad.</t>
  </si>
  <si>
    <r>
      <t xml:space="preserve">
</t>
    </r>
    <r>
      <rPr>
        <sz val="10"/>
        <rFont val="Arial"/>
        <family val="2"/>
      </rPr>
      <t>Ausencia de material bibliográfico y documental accesible y disponible al usuario por</t>
    </r>
    <r>
      <rPr>
        <b/>
        <sz val="10"/>
        <rFont val="Arial"/>
        <family val="2"/>
      </rPr>
      <t xml:space="preserve"> inadecuada identificación y selección </t>
    </r>
  </si>
  <si>
    <t xml:space="preserve">
Desconocimiento  de los lineamientos y criterios de selección  para la disposición del material.
Falta de capacidad operativa  para identificar y seleccionar los materiales
Incumplimiento en la aplicación de los lineamientos para la selección de los materiales.
</t>
  </si>
  <si>
    <r>
      <rPr>
        <b/>
        <sz val="9"/>
        <color rgb="FFC00000"/>
        <rFont val="Arial"/>
        <family val="2"/>
      </rPr>
      <t xml:space="preserve">RIESGO: Ausencia de material bibliográfico y documental accesible y disponible al usuario por inadecuada identificación y selección 
Descripción: </t>
    </r>
    <r>
      <rPr>
        <b/>
        <sz val="9"/>
        <color rgb="FF0070C0"/>
        <rFont val="Arial"/>
        <family val="2"/>
      </rPr>
      <t xml:space="preserve">El proceso de Gestión Colecciones Generales y Patrimoniales, para el cumplimiento de su propósito el cual redunda en poner a disposición de los usuarios el material bibliográfico documental y audiovisual </t>
    </r>
    <r>
      <rPr>
        <b/>
        <sz val="9"/>
        <color rgb="FF00B050"/>
        <rFont val="Arial"/>
        <family val="2"/>
      </rPr>
      <t xml:space="preserve"> identifica y selecciona</t>
    </r>
    <r>
      <rPr>
        <b/>
        <sz val="9"/>
        <color rgb="FF002060"/>
        <rFont val="Arial"/>
        <family val="2"/>
      </rPr>
      <t xml:space="preserve"> el material mediante el levantamiento de necesidades de los usuarios a quienes atiende, a través de instrumentos como la desiderata , acto seguido  diagnostica el material de carácter patrimonial para posibles adquisiciones y valida  la estrategia de Cosmoteca  a través del DESEATORIUM. (títulos digitales).
</t>
    </r>
    <r>
      <rPr>
        <sz val="9"/>
        <color rgb="FF000000"/>
        <rFont val="Arial"/>
        <family val="2"/>
      </rPr>
      <t xml:space="preserve">
</t>
    </r>
  </si>
  <si>
    <r>
      <t xml:space="preserve">RIESGO: Ausencia de material bibliográfico y documental accesible y disponible al usuario por inadecuada identificación y selección 
IDENTIFICACIÓN Y SELECCIÓN:
CONTROL:
</t>
    </r>
    <r>
      <rPr>
        <sz val="10"/>
        <color rgb="FF002060"/>
        <rFont val="Arial"/>
        <family val="2"/>
      </rPr>
      <t xml:space="preserve">1.Justificar la pertinencia de los títulos solicitados a través de la Desiderata (Listado de materiales impresos) y PQRSD.
2.Diagnosticar el material de carácter patrimonial para posibles adquisiciones.
3.Validar la estrategia de Cosmoteca  a través del DESEATORIUM. (títulos digitales).
</t>
    </r>
    <r>
      <rPr>
        <b/>
        <sz val="10"/>
        <color rgb="FFC00000"/>
        <rFont val="Arial"/>
        <family val="2"/>
      </rPr>
      <t>EVIDENCIAS:
1.</t>
    </r>
    <r>
      <rPr>
        <sz val="10"/>
        <color rgb="FF002060"/>
        <rFont val="Arial"/>
        <family val="2"/>
      </rPr>
      <t xml:space="preserve">Base de datos Desiderata y  solicitudes PQRSD.
2.Informe técnico de posibles adquisiciones de fondos  y colecciones de autor.
3. Solicitudes Deseatorium. </t>
    </r>
    <r>
      <rPr>
        <b/>
        <u/>
        <sz val="10"/>
        <color rgb="FFC00000"/>
        <rFont val="Arial"/>
        <family val="2"/>
      </rPr>
      <t xml:space="preserve">
</t>
    </r>
  </si>
  <si>
    <r>
      <t xml:space="preserve">1. Se ha ido alimentando el formato de Desiderata para la adquisición de material bibliográfico. </t>
    </r>
    <r>
      <rPr>
        <b/>
        <sz val="11"/>
        <color rgb="FFC00000"/>
        <rFont val="Arial"/>
        <family val="2"/>
      </rPr>
      <t>OK</t>
    </r>
    <r>
      <rPr>
        <sz val="11"/>
        <color theme="1"/>
        <rFont val="Arial"/>
        <family val="2"/>
      </rPr>
      <t xml:space="preserve">
2. Se realizó visita a la Corporación Estanislao Zuleta para revisar pertinencia de la recepción de material bibliográfico y se hizo consulta al Comité de Gestión y Desarrollo de Colecciones para determinar su recepción (Acta No. 1 Comité de Gestión y Desarrollo de Colecciones) </t>
    </r>
    <r>
      <rPr>
        <b/>
        <sz val="11"/>
        <color rgb="FFC00000"/>
        <rFont val="Arial"/>
        <family val="2"/>
      </rPr>
      <t>OK</t>
    </r>
    <r>
      <rPr>
        <sz val="11"/>
        <color theme="1"/>
        <rFont val="Arial"/>
        <family val="2"/>
      </rPr>
      <t xml:space="preserve">
3. Se recibió por parte de los usuarios, a través de la página web de la Cosmoteca, solicitudes para la adquisición de material digital
</t>
    </r>
    <r>
      <rPr>
        <b/>
        <sz val="11"/>
        <color rgb="FFC00000"/>
        <rFont val="Arial"/>
        <family val="2"/>
      </rPr>
      <t>REVISIÓN RTA/:No se observa las solicitudes de Cosmoteca   por parte de los usuarios  en el trimestre correspondiente. (Jul a Sep)</t>
    </r>
  </si>
  <si>
    <r>
      <t xml:space="preserve">RIESGO: inadecuada identificación y selección 
IDENTIFICACIÓN Y SELECCIÓN:
CONTROL 1:
</t>
    </r>
    <r>
      <rPr>
        <sz val="10"/>
        <color rgb="FF002060"/>
        <rFont val="Arial"/>
        <family val="2"/>
      </rPr>
      <t xml:space="preserve">1.Justificar la pertinencia de los títulos solicitados a través de la Desiderata (Listado de materiales impresos) y PQRSD.
2.Diagnosticar el material de carácter patrimonial para posibles adquisiciones.
3.Validar la estrategia de Cosmoteca  a través del DESEATORIUM. (títulos digitales).
</t>
    </r>
    <r>
      <rPr>
        <b/>
        <sz val="10"/>
        <color rgb="FFC00000"/>
        <rFont val="Arial"/>
        <family val="2"/>
      </rPr>
      <t>EVIDENCIAS:
1.</t>
    </r>
    <r>
      <rPr>
        <sz val="10"/>
        <color rgb="FF002060"/>
        <rFont val="Arial"/>
        <family val="2"/>
      </rPr>
      <t xml:space="preserve">Base de datos Desiderata y  solicitudes PQRSD.
2.Informe técnico de posibles adquisiciones de fondos  y colecciones de autor.
3. Solicitudes Deseatorium. </t>
    </r>
    <r>
      <rPr>
        <b/>
        <u/>
        <sz val="10"/>
        <color rgb="FFC00000"/>
        <rFont val="Arial"/>
        <family val="2"/>
      </rPr>
      <t xml:space="preserve">
</t>
    </r>
  </si>
  <si>
    <t xml:space="preserve">EVIDENCIA 1. Se ha venido alimentando el formato de Desiderata para la adquisición de material bibliográfico.
EVIDENCIA 2. Se realizó visita al Club Rotario Medellín para deterninar la recepcion de su archivo.
</t>
  </si>
  <si>
    <t>EVIDENCIA 3. Se solicitó al personal de Cosmoteca las solicitudes de deseatorium y no se recibieron</t>
  </si>
  <si>
    <r>
      <t xml:space="preserve">IDENTIFICACIÓN Y SELECCIÓN:
CONTROL:
</t>
    </r>
    <r>
      <rPr>
        <sz val="10"/>
        <color rgb="FF002060"/>
        <rFont val="Arial"/>
        <family val="2"/>
      </rPr>
      <t xml:space="preserve">1.Justificar la pertinencia de los títulos solicitados a través de la Desiderata (Listado de materiales impresos) y PQRSD.
2.Diagnosticar el material de carácter patrimonial para posibles adquisiciones.
3.Validar la estrategia de Cosmoteca  a través del DESEATORIUM. (títulos digitales).
</t>
    </r>
    <r>
      <rPr>
        <b/>
        <sz val="10"/>
        <color rgb="FFC00000"/>
        <rFont val="Arial"/>
        <family val="2"/>
      </rPr>
      <t>EVIDENCIAS:
1.</t>
    </r>
    <r>
      <rPr>
        <sz val="10"/>
        <color rgb="FF002060"/>
        <rFont val="Arial"/>
        <family val="2"/>
      </rPr>
      <t xml:space="preserve">Base de datos Desiderata y  solicitudes PQRSD.
2.Informe técnico de posibles adquisiciones de fondos  y colecciones de autor.
3. Solicitudes Deseatorium. </t>
    </r>
    <r>
      <rPr>
        <b/>
        <u/>
        <sz val="10"/>
        <color rgb="FFC00000"/>
        <rFont val="Arial"/>
        <family val="2"/>
      </rPr>
      <t xml:space="preserve">
</t>
    </r>
  </si>
  <si>
    <r>
      <rPr>
        <sz val="9"/>
        <color rgb="FF000000"/>
        <rFont val="Arial"/>
        <family val="2"/>
      </rPr>
      <t xml:space="preserve">EVIDENCIA 1. Se ha venido alimentando el formato de Desiderata para la adquisición de material bibliográfico
EVIDENCIA 2. Se hizo relación preliminar de los documentos de Ricardo Rendón donados por Amparo Echeverry, esposa de Luis F. Rendón, sobrino del caricaturista
</t>
    </r>
    <r>
      <rPr>
        <sz val="9"/>
        <color rgb="FFFF0000"/>
        <rFont val="Arial"/>
        <family val="2"/>
      </rPr>
      <t xml:space="preserve">EVIDENCIA 3. Se recibió a través de la página web de la Cosmoteca, 58 solicitudes para la adquisición de material digital
</t>
    </r>
  </si>
  <si>
    <r>
      <t xml:space="preserve">RIESGO: Inadecuada identificación y selección 
IDENTIFICACIÓN Y SELECCIÓN:
CONTROL:
</t>
    </r>
    <r>
      <rPr>
        <sz val="10"/>
        <color rgb="FF002060"/>
        <rFont val="Arial"/>
        <family val="2"/>
      </rPr>
      <t xml:space="preserve">1.Justificar la pertinencia de los títulos solicitados a través de la Desiderata (Listado de materiales impresos) y PQRSD.
2.Diagnosticar el material de carácter patrimonial para posibles adquisiciones.
3.Validar la estrategia de Cosmoteca  a través del DESEATORIUM. (títulos digitales).
</t>
    </r>
    <r>
      <rPr>
        <b/>
        <sz val="10"/>
        <color rgb="FFC00000"/>
        <rFont val="Arial"/>
        <family val="2"/>
      </rPr>
      <t>EVIDENCIAS:
1.</t>
    </r>
    <r>
      <rPr>
        <sz val="10"/>
        <color rgb="FF002060"/>
        <rFont val="Arial"/>
        <family val="2"/>
      </rPr>
      <t xml:space="preserve">Base de datos Desiderata y  solicitudes PQRSD.
2.Informe técnico de posibles adquisiciones de fondos  y colecciones de autor.
</t>
    </r>
    <r>
      <rPr>
        <sz val="10"/>
        <color rgb="FFC00000"/>
        <rFont val="Arial"/>
        <family val="2"/>
      </rPr>
      <t xml:space="preserve">3. Solicitudes Deseatorium. </t>
    </r>
    <r>
      <rPr>
        <b/>
        <u/>
        <sz val="10"/>
        <color rgb="FFC00000"/>
        <rFont val="Arial"/>
        <family val="2"/>
      </rPr>
      <t xml:space="preserve">
</t>
    </r>
  </si>
  <si>
    <t xml:space="preserve">EVIDENCIA 1. Se ha venido alimentando el formato de Desiderata para la adquisición de material bibliográfico.
</t>
  </si>
  <si>
    <t>EVIDENCIA 2. Se proyectó una visita al Club Rotario para la revisión del fondo documental que se recibirá en donación por parte de la Biblioteca, pero no fue posible realizar la visita, puesto que el personal de conservación no contó con contrato los últimos dos meses.
EVIDENCIA 3. A partir de octubre no se reciben solicitudes del deseatorium ya que no hay un funcionario asignado para la consolidación de las solicitudes</t>
  </si>
  <si>
    <t>PROBABILIDAD</t>
  </si>
  <si>
    <r>
      <t xml:space="preserve">
</t>
    </r>
    <r>
      <rPr>
        <sz val="10"/>
        <color theme="1"/>
        <rFont val="Arial"/>
        <family val="2"/>
      </rPr>
      <t xml:space="preserve">Ausencia de material bibliográfico y documental accesible y disponible al usuario por </t>
    </r>
    <r>
      <rPr>
        <b/>
        <sz val="10"/>
        <color theme="1"/>
        <rFont val="Arial"/>
        <family val="2"/>
      </rPr>
      <t>falta de oportunidad en la adquisición del material.</t>
    </r>
  </si>
  <si>
    <t>1.Falta  de recursos financieros para la compra de los materiales bibliográficos, documentales y  audiovisuales,  solicitados.
2.No solicitar oportunamente los materiales requeridos.
3.Falta de conocimiento y/o experiencia para realizar seguimiento a la contratación.</t>
  </si>
  <si>
    <r>
      <rPr>
        <b/>
        <sz val="9"/>
        <color rgb="FFC00000"/>
        <rFont val="Arial"/>
        <family val="2"/>
      </rPr>
      <t xml:space="preserve">
RIESGO: Ausencia de material bibliográfico y documental accesible y disponible al usuario por falta de oportunidad en la adquisición del material.
Descripción: </t>
    </r>
    <r>
      <rPr>
        <b/>
        <sz val="9"/>
        <color rgb="FF0070C0"/>
        <rFont val="Arial"/>
        <family val="2"/>
      </rPr>
      <t>El proceso de Gestión Colecciones Generales y Patrimoniales, para el cumplimiento de su propósito el cual redunda en poner a disposición de los usuarios el material bibliográfico documental y audiovisual realiza labores de:</t>
    </r>
    <r>
      <rPr>
        <b/>
        <sz val="9"/>
        <color rgb="FF00B050"/>
        <rFont val="Arial"/>
        <family val="2"/>
      </rPr>
      <t xml:space="preserve"> ADQUISICIÓN</t>
    </r>
    <r>
      <rPr>
        <b/>
        <sz val="9"/>
        <color rgb="FF0070C0"/>
        <rFont val="Arial"/>
        <family val="2"/>
      </rPr>
      <t xml:space="preserve"> del material para garantizar </t>
    </r>
    <r>
      <rPr>
        <b/>
        <sz val="9"/>
        <color rgb="FF002060"/>
        <rFont val="Arial"/>
        <family val="2"/>
      </rPr>
      <t xml:space="preserve"> que el material bibliográfico, documental y audiovisual seleccionado sea adquirido bajo la modalidad de compra para el enriquecimiento de las colecciones.
</t>
    </r>
    <r>
      <rPr>
        <sz val="9"/>
        <color rgb="FF000000"/>
        <rFont val="Arial"/>
        <family val="2"/>
      </rPr>
      <t xml:space="preserve">
</t>
    </r>
  </si>
  <si>
    <r>
      <t xml:space="preserve">
RIESGO:  Falta de oportunidad en la adquisición del material.
ADQUISICIÓN:
CONTROL:
</t>
    </r>
    <r>
      <rPr>
        <sz val="10"/>
        <color rgb="FF002060"/>
        <rFont val="Arial"/>
        <family val="2"/>
      </rPr>
      <t xml:space="preserve">1.Realizar la solicitud para crear la necesidad de adquisición del material bibliográfico, documental y patrimonial  en el Plan anual de adquisiciones.
2.Realizar seguimiento contractual  a la solicitud de compras.
</t>
    </r>
    <r>
      <rPr>
        <b/>
        <u/>
        <sz val="10"/>
        <color rgb="FFFF0000"/>
        <rFont val="Arial"/>
        <family val="2"/>
      </rPr>
      <t xml:space="preserve">EVIDENCIAS:  
</t>
    </r>
    <r>
      <rPr>
        <sz val="10"/>
        <color rgb="FF002060"/>
        <rFont val="Arial"/>
        <family val="2"/>
      </rPr>
      <t xml:space="preserve">1.Contrato de adquisición de material bibliográfico y documental, estudios previos.
2.Documentos de formalización de fondos y colecciones de autor.
</t>
    </r>
    <r>
      <rPr>
        <b/>
        <u/>
        <sz val="10"/>
        <color rgb="FFFF0000"/>
        <rFont val="Arial"/>
        <family val="2"/>
      </rPr>
      <t xml:space="preserve">
</t>
    </r>
  </si>
  <si>
    <r>
      <rPr>
        <b/>
        <sz val="11"/>
        <color rgb="FF002060"/>
        <rFont val="Arial"/>
        <family val="2"/>
      </rPr>
      <t xml:space="preserve">EVIDENCIA 1: </t>
    </r>
    <r>
      <rPr>
        <sz val="11"/>
        <color rgb="FF002060"/>
        <rFont val="Arial"/>
        <family val="2"/>
      </rPr>
      <t xml:space="preserve">Está previsto realizar la adquisición el cuarto trimestre de la vigencia 2023.
</t>
    </r>
    <r>
      <rPr>
        <b/>
        <sz val="11"/>
        <color rgb="FF002060"/>
        <rFont val="Arial"/>
        <family val="2"/>
      </rPr>
      <t>EVIDENCIA 2</t>
    </r>
    <r>
      <rPr>
        <sz val="11"/>
        <color rgb="FF000000"/>
        <rFont val="Arial"/>
        <family val="2"/>
      </rPr>
      <t>. Se han realizado reuniones permanentes para la formalización de fondos documentales y fotográficos, en compañía de la profesional de proyectos, el profesional de patrimonio y la abogada designada por la biblioteca para el tema de Derechos de Autor (se anexan planillas de asistencia). Se tiene avance en la formalización del Fondo de Iván Restrepo, perteneciente al Archivo Fotográfico, se anexa inventario. De igual manera, hay avances en el proceso de formalización del Fondo Manuel Mejía Vallejo (se anexa planila de reuniones).</t>
    </r>
  </si>
  <si>
    <r>
      <t xml:space="preserve">
RIESGO: Falta de oportunidad en la adquisición del material.
ADQUISICIÓN:
CONTROL:
</t>
    </r>
    <r>
      <rPr>
        <sz val="10"/>
        <color rgb="FF002060"/>
        <rFont val="Arial"/>
        <family val="2"/>
      </rPr>
      <t xml:space="preserve">1.Realizar la solicitud para crear la necesidad de adquisición del material bibliográfico, documental y patrimonial  en el Plan anual de adquisiciones.
2.Realizar seguimiento contractual  a la solicitud de compras.
</t>
    </r>
    <r>
      <rPr>
        <b/>
        <u/>
        <sz val="10"/>
        <color rgb="FFFF0000"/>
        <rFont val="Arial"/>
        <family val="2"/>
      </rPr>
      <t xml:space="preserve">EVIDENCIAS:  
</t>
    </r>
    <r>
      <rPr>
        <sz val="10"/>
        <color rgb="FF002060"/>
        <rFont val="Arial"/>
        <family val="2"/>
      </rPr>
      <t xml:space="preserve">1.Contrato de adquisición de material bibliográfico y documental, estudios previos.
2.Documentos de formalización de fondos y colecciones de autor.
</t>
    </r>
    <r>
      <rPr>
        <b/>
        <u/>
        <sz val="10"/>
        <color rgb="FFFF0000"/>
        <rFont val="Arial"/>
        <family val="2"/>
      </rPr>
      <t xml:space="preserve">
</t>
    </r>
  </si>
  <si>
    <t>EVIDENCIA 1: Está previsto realizar la adquisición de material bibliográfico en el cuarto trimestre de la vigencia 2023.
EVIDENCIA 2: Se han realizado reuniones permanentes para la formalización de fondos documentales y fotográficos, en compañía de la profesional de proyectos, el profesional de patrimonio y la abogada designada por la biblioteca para el tema de Derechos de Autor (se anexan planillas de asistencia). Se formalizó el Fondo de Iván Restrepo, perteneciente al Archivo Fotográfico, se anexa minuta. De igual manera, hay avances en el proceso de formalización del Fondo Guillermo Ochoa Ochoa (se anexa borrador de minuta)</t>
  </si>
  <si>
    <r>
      <t xml:space="preserve">ADQUISICIÓN:
CONTROL:
</t>
    </r>
    <r>
      <rPr>
        <sz val="10"/>
        <color rgb="FF002060"/>
        <rFont val="Arial"/>
        <family val="2"/>
      </rPr>
      <t xml:space="preserve">1.Realizar la solicitud para crear la necesidad de adquisición del material bibliográfico, documental y patrimonial  en el Plan anual de adquisiciones.
2.Realizar seguimiento contractual  a la solicitud de compras.
</t>
    </r>
    <r>
      <rPr>
        <b/>
        <u/>
        <sz val="10"/>
        <color rgb="FFFF0000"/>
        <rFont val="Arial"/>
        <family val="2"/>
      </rPr>
      <t xml:space="preserve">EVIDENCIAS:  
</t>
    </r>
    <r>
      <rPr>
        <sz val="10"/>
        <color rgb="FF002060"/>
        <rFont val="Arial"/>
        <family val="2"/>
      </rPr>
      <t>1.Contrato de adquisición para solicitud del material bibliográfico y documental, estudios previos.</t>
    </r>
    <r>
      <rPr>
        <b/>
        <u/>
        <sz val="10"/>
        <color rgb="FFFF0000"/>
        <rFont val="Arial"/>
        <family val="2"/>
      </rPr>
      <t xml:space="preserve">
</t>
    </r>
    <r>
      <rPr>
        <sz val="10"/>
        <color rgb="FF002060"/>
        <rFont val="Arial"/>
        <family val="2"/>
      </rPr>
      <t>2.Documentos de formalización de fondos y colecciones de autor.</t>
    </r>
    <r>
      <rPr>
        <b/>
        <u/>
        <sz val="10"/>
        <color rgb="FFFF0000"/>
        <rFont val="Arial"/>
        <family val="2"/>
      </rPr>
      <t xml:space="preserve">
</t>
    </r>
    <r>
      <rPr>
        <sz val="10"/>
        <color rgb="FF002060"/>
        <rFont val="Arial"/>
        <family val="2"/>
      </rPr>
      <t xml:space="preserve">
</t>
    </r>
    <r>
      <rPr>
        <b/>
        <u/>
        <sz val="10"/>
        <color rgb="FFFF0000"/>
        <rFont val="Arial"/>
        <family val="2"/>
      </rPr>
      <t xml:space="preserve">
</t>
    </r>
  </si>
  <si>
    <t>EVIDENCIA 1: A raíz de que a la fecha no se ha asignado presupuesto para la compra de material bibliográfico impreso, se revisó el listado de solicitudes de los usuarios a través de la desiderata para verificar si los títulos solicitados existían en la plataforma Libby en formato digital y de esto se realizó la compra de 42 títulos.
EVIDENCIA 2: Se han realizado reuniones permanentes para la formalización de fondos documentales y fotográficos, en compañía de la profesional de proyectos, el profesional de patrimonio y la abogada designada por la biblioteca para el tema de Derechos de Autor (se anexan planillas de asistencia). Se formalizó el Fondo de Guillermo Ochoa Ochoa, Digar y Carlos Coriolano Amador pertenecientes al Archivo Fotográfico, se anexan minuta.</t>
  </si>
  <si>
    <r>
      <t xml:space="preserve">
RIESGO: Falta de oportunidad en la adquisición del material.
ADQUISICIÓN:
CONTROL:
</t>
    </r>
    <r>
      <rPr>
        <sz val="10"/>
        <color rgb="FF002060"/>
        <rFont val="Arial"/>
        <family val="2"/>
      </rPr>
      <t xml:space="preserve">1.Realizar la solicitud para crear la necesidad de adquisición del material bibliográfico, documental y patrimonial  en el Plan anual de adquisiciones.
2.Realizar seguimiento contractual  a la solicitud de compras.
</t>
    </r>
    <r>
      <rPr>
        <b/>
        <u/>
        <sz val="10"/>
        <color rgb="FFFF0000"/>
        <rFont val="Arial"/>
        <family val="2"/>
      </rPr>
      <t xml:space="preserve">EVIDENCIAS:  
</t>
    </r>
    <r>
      <rPr>
        <sz val="10"/>
        <color rgb="FF002060"/>
        <rFont val="Arial"/>
        <family val="2"/>
      </rPr>
      <t>1.Contrato de adquisición para solicitud del material bibliográfico y documental, estudios previos.</t>
    </r>
    <r>
      <rPr>
        <b/>
        <u/>
        <sz val="10"/>
        <color rgb="FFFF0000"/>
        <rFont val="Arial"/>
        <family val="2"/>
      </rPr>
      <t xml:space="preserve">
</t>
    </r>
    <r>
      <rPr>
        <sz val="10"/>
        <color rgb="FF002060"/>
        <rFont val="Arial"/>
        <family val="2"/>
      </rPr>
      <t>2.Documentos de formalización de fondos y colecciones de autor.</t>
    </r>
    <r>
      <rPr>
        <b/>
        <u/>
        <sz val="10"/>
        <color rgb="FFFF0000"/>
        <rFont val="Arial"/>
        <family val="2"/>
      </rPr>
      <t xml:space="preserve">
</t>
    </r>
    <r>
      <rPr>
        <sz val="10"/>
        <color rgb="FF002060"/>
        <rFont val="Arial"/>
        <family val="2"/>
      </rPr>
      <t xml:space="preserve">
</t>
    </r>
    <r>
      <rPr>
        <b/>
        <u/>
        <sz val="10"/>
        <color rgb="FFFF0000"/>
        <rFont val="Arial"/>
        <family val="2"/>
      </rPr>
      <t xml:space="preserve">
</t>
    </r>
  </si>
  <si>
    <t xml:space="preserve">
EVIDENCIA 2. Se han realizado reuniones permanentes para la formalización de fondos documentales y fotográficos, en compañía de la profesional de proyectos, el profesional de patrimonio y la abogada designada por la biblioteca para el tema de Derechos de Autor. Se formalizaron mediante acto de donación los Fondos de Digar y Carlos Coriolano Amador pertenecientes al Archivo Fotográfico.</t>
  </si>
  <si>
    <t>EVIDENCIA 1. Por falta de presupuesto no fue posible adquirir material bibliográfico impreso</t>
  </si>
  <si>
    <r>
      <t xml:space="preserve">
</t>
    </r>
    <r>
      <rPr>
        <sz val="10"/>
        <color theme="1"/>
        <rFont val="Arial"/>
        <family val="2"/>
      </rPr>
      <t xml:space="preserve">Ausencia de material bibliográfico y documental accesible y disponible al usuario por </t>
    </r>
    <r>
      <rPr>
        <b/>
        <sz val="10"/>
        <color theme="1"/>
        <rFont val="Arial"/>
        <family val="2"/>
      </rPr>
      <t>inadecuado análisis y organización.</t>
    </r>
  </si>
  <si>
    <t xml:space="preserve">
Represamiento en la organización, catalogación, clasificación y análisis de materiales biblográficos y documentales.
Materiales con errores en rotulación y habilitación física.
Material bibliográfico con errores en catalogación, clasificación o ingreso.
Material ubicado en el lugar que no corresponde.
Código de barras del material no coincide con el registrado en base de datos
Demora en el análisis, catalogación, valoración y clasificación del material bibliográfico.
Falta de insumos para la organización y disposición física  de los materiales documentales
</t>
  </si>
  <si>
    <r>
      <rPr>
        <b/>
        <sz val="11"/>
        <color rgb="FFC00000"/>
        <rFont val="Arial"/>
        <family val="2"/>
      </rPr>
      <t xml:space="preserve">
RIESGO: Ausencia de material bibliográfico y documental accesible y disponible al usuario,  por inadecuado análisis y organización.
Descripción: </t>
    </r>
    <r>
      <rPr>
        <b/>
        <sz val="11"/>
        <color theme="3"/>
        <rFont val="Arial"/>
        <family val="2"/>
      </rPr>
      <t>El proceso de Gestión Colecciones Generales y Patrimoniales, para el cumplimiento de su propósito el cual redunda en poner a disposición de los usuarios el material bibliográfico documental y audiovisual realiza labores de:</t>
    </r>
    <r>
      <rPr>
        <b/>
        <sz val="11"/>
        <color rgb="FFC00000"/>
        <rFont val="Arial"/>
        <family val="2"/>
      </rPr>
      <t xml:space="preserve"> </t>
    </r>
    <r>
      <rPr>
        <b/>
        <sz val="12"/>
        <color rgb="FF00FF00"/>
        <rFont val="Arial"/>
        <family val="2"/>
      </rPr>
      <t xml:space="preserve"> análisis y organización,con el fin de</t>
    </r>
    <r>
      <rPr>
        <b/>
        <sz val="11"/>
        <color rgb="FF002060"/>
        <rFont val="Arial"/>
        <family val="2"/>
      </rPr>
      <t xml:space="preserve"> posibilitar el acceso por parte de los usuarios mediante la descripción, recuperación y organización del material bibliográfico, documental y audiovisual.
</t>
    </r>
    <r>
      <rPr>
        <b/>
        <sz val="9"/>
        <color rgb="FF002060"/>
        <rFont val="Arial"/>
        <family val="2"/>
      </rPr>
      <t xml:space="preserve">
</t>
    </r>
    <r>
      <rPr>
        <sz val="11"/>
        <color rgb="FF000000"/>
        <rFont val="Arial"/>
        <family val="2"/>
      </rPr>
      <t xml:space="preserve">
</t>
    </r>
  </si>
  <si>
    <r>
      <t xml:space="preserve">RIESGO: Inadecuado análisis y organización.
ANÁLISIS Y ORGANIZACIÓN: 
CONTROL:
</t>
    </r>
    <r>
      <rPr>
        <sz val="10"/>
        <color rgb="FF002060"/>
        <rFont val="Arial"/>
        <family val="2"/>
      </rPr>
      <t xml:space="preserve">1.Análisis bibliográfico y preparación física del material.
2.Clasificación, ordenación y descripción de los materiales documentales recibidos de acuerdo con los lineamientos definidos.
3. Distribución de los materiales en las diferentes áreas.
</t>
    </r>
    <r>
      <rPr>
        <b/>
        <u/>
        <sz val="10"/>
        <color rgb="FFFF0000"/>
        <rFont val="Arial"/>
        <family val="2"/>
      </rPr>
      <t xml:space="preserve">EVIDENCIAS:
</t>
    </r>
    <r>
      <rPr>
        <sz val="10"/>
        <color rgb="FF002060"/>
        <rFont val="Arial"/>
        <family val="2"/>
      </rPr>
      <t xml:space="preserve">1.Listado de material ingresado. (base de datos janium y repositorio).
</t>
    </r>
    <r>
      <rPr>
        <b/>
        <i/>
        <sz val="10"/>
        <color rgb="FFFF0000"/>
        <rFont val="Arial"/>
        <family val="2"/>
      </rPr>
      <t>2.Cuadro de clasificación de los materiales documentales.</t>
    </r>
    <r>
      <rPr>
        <b/>
        <i/>
        <sz val="10"/>
        <color rgb="FF005A9E"/>
        <rFont val="Arial"/>
        <family val="2"/>
      </rPr>
      <t xml:space="preserve">
3.Actas de traslado (distribución de materiales en filiales y sede central).</t>
    </r>
  </si>
  <si>
    <r>
      <rPr>
        <b/>
        <sz val="11"/>
        <color rgb="FF002060"/>
        <rFont val="Arial"/>
        <family val="2"/>
      </rPr>
      <t>EVIDENCIA 1.</t>
    </r>
    <r>
      <rPr>
        <sz val="11"/>
        <color rgb="FF000000"/>
        <rFont val="Arial"/>
        <family val="2"/>
      </rPr>
      <t xml:space="preserve"> Se ingresaron a la Base de datos Janium 3142 materiales bibliográficos y al repositorio digital Enki 2529 registros documentales, fotográficos y sonoros.
</t>
    </r>
    <r>
      <rPr>
        <b/>
        <sz val="11"/>
        <color rgb="FF002060"/>
        <rFont val="Arial"/>
        <family val="2"/>
      </rPr>
      <t>EVIDENCIA 3.</t>
    </r>
    <r>
      <rPr>
        <sz val="11"/>
        <color rgb="FF000000"/>
        <rFont val="Arial"/>
        <family val="2"/>
      </rPr>
      <t xml:space="preserve"> Se entregaron relacionados en 6 actas de traslado materiales bibliográficos y publicaciones periódicas (revistas) a Sede Central y Sala Antioquia</t>
    </r>
  </si>
  <si>
    <r>
      <t xml:space="preserve">EVIDENCIA 1. Se ingresaron a la Base de datos Janium 2832 materiales bibliográficos y al repositorio digital Enki 2530 registros documentales, fotográficos y sonoros.
</t>
    </r>
    <r>
      <rPr>
        <b/>
        <sz val="9"/>
        <color rgb="FFC00000"/>
        <rFont val="Arial"/>
        <family val="2"/>
      </rPr>
      <t>REVISIÓN RTA/:  Se encuentra reporte de janium de abril a junio</t>
    </r>
    <r>
      <rPr>
        <sz val="9"/>
        <color rgb="FF000000"/>
        <rFont val="Arial"/>
        <family val="2"/>
      </rPr>
      <t xml:space="preserve">
EVIDENCIA 3. Se entregaron relacionados en 7 actas de traslado materiales bibliográficos y publicaciones periódicas (revistas) a Sede Central, Sala Antioquia y las filiales San Antonio de Prado, San Javier La Loma y Carlos Castro Saavedra</t>
    </r>
  </si>
  <si>
    <r>
      <t xml:space="preserve">ANÁLISIS Y ORGANIZACIÓN: 
CONTROL:
</t>
    </r>
    <r>
      <rPr>
        <sz val="10"/>
        <color rgb="FF002060"/>
        <rFont val="Arial"/>
        <family val="2"/>
      </rPr>
      <t xml:space="preserve">1.Análisis bibliográfico y preparación física del material.
2.Clasificación, ordenación y descripción de los materiales documentales recibidos de acuerdo con los lineamientos definidos.
3. Distribución de los materiales en las diferentes áreas.
</t>
    </r>
    <r>
      <rPr>
        <b/>
        <u/>
        <sz val="10"/>
        <color rgb="FFFF0000"/>
        <rFont val="Arial"/>
        <family val="2"/>
      </rPr>
      <t xml:space="preserve">EVIDENCIAS:
</t>
    </r>
    <r>
      <rPr>
        <sz val="10"/>
        <color rgb="FF002060"/>
        <rFont val="Arial"/>
        <family val="2"/>
      </rPr>
      <t>1.Listado de material ingresado. (base de datos janium y repositorio).
2.Cuadro de clasificación de los materiales documentales.
3.Actas de traslado (distribución de materiales en filiales y sede central).</t>
    </r>
  </si>
  <si>
    <t>EVIDENCIA 1. Se ingresaron a la Base de datos Janium 3601 materiales bibliográficos y al repositorio digital Enki 2032 registros documentales, fotográficos y sonoros.
EVIDENCIA 3. Se entregaron relacionados en 3 actas de traslado materiales bibliográficos y publicaciones periódicas (revistas) a Sede Central, Sala Antioquia y la filial San Antonio de Prado</t>
  </si>
  <si>
    <r>
      <t xml:space="preserve">
RIESGO: Inadecuado análisis y organización.
ANÁLISIS Y ORGANIZACIÓN: 
CONTROL:
</t>
    </r>
    <r>
      <rPr>
        <sz val="10"/>
        <color rgb="FF002060"/>
        <rFont val="Arial"/>
        <family val="2"/>
      </rPr>
      <t xml:space="preserve">1.Análisis bibliográfico y preparación física del material.
2.Clasificación, ordenación y descripción de los materiales documentales recibidos de acuerdo con los lineamientos definidos.
3. Distribución de los materiales en las diferentes áreas.
</t>
    </r>
    <r>
      <rPr>
        <b/>
        <u/>
        <sz val="10"/>
        <color rgb="FFFF0000"/>
        <rFont val="Arial"/>
        <family val="2"/>
      </rPr>
      <t xml:space="preserve">EVIDENCIAS:
</t>
    </r>
    <r>
      <rPr>
        <sz val="10"/>
        <color rgb="FF002060"/>
        <rFont val="Arial"/>
        <family val="2"/>
      </rPr>
      <t>1.Listado de material ingresado. (base de datos janium y repositorio).
2.Cuadro de clasificación de los materiales documentales.
3.Actas de traslado (distribución de materiales en filiales y sede central).</t>
    </r>
  </si>
  <si>
    <t>EVIDENCIA 1. Se ingresaron a la Base de datos Janium  754 materiales bibliográficos y al repositorio digital Enki 435 registros documentales, fotográficos y sonoros.
EVIDENCIA 3. Se entregaron relacionados en 2 actas de traslado materiales bibliográficos y publicaciones periódicas (revistas) a Sala Antioquia y la filial Juan Zuleta Ferrer</t>
  </si>
  <si>
    <r>
      <t xml:space="preserve">
</t>
    </r>
    <r>
      <rPr>
        <sz val="10"/>
        <color theme="1"/>
        <rFont val="Arial"/>
        <family val="2"/>
      </rPr>
      <t>Ausencia de material bibliográfico y documental accesible y disponible al usuario por</t>
    </r>
    <r>
      <rPr>
        <b/>
        <sz val="10"/>
        <color theme="1"/>
        <rFont val="Arial"/>
        <family val="2"/>
      </rPr>
      <t xml:space="preserve"> falta de evaluación del material.</t>
    </r>
  </si>
  <si>
    <t>Falta revisión periódica del material  disponible en la colección, para determinar su estado de conservación.
Acumulado de colecciones bibliográficas y documentales sin evaluación y valoración.
Falta de espacios para el almacenamiento y distribución de colecciones.</t>
  </si>
  <si>
    <r>
      <rPr>
        <b/>
        <sz val="10"/>
        <color rgb="FFC00000"/>
        <rFont val="Arial"/>
        <family val="2"/>
      </rPr>
      <t xml:space="preserve">RIESGO: Ausencia de material bibliográfico y documental accesible y disponible al usuario,  por falta de evaluación del material.
Descripción: </t>
    </r>
    <r>
      <rPr>
        <b/>
        <sz val="10"/>
        <color rgb="FF0070C0"/>
        <rFont val="Arial"/>
        <family val="2"/>
      </rPr>
      <t xml:space="preserve">El proceso de Gestión Colecciones Generales y Patrimoniales, para el cumplimiento de su propósito el cual redunda en poner a disposición de los usuarios el material bibliográfico documental y audiovisual realiza labores de: </t>
    </r>
    <r>
      <rPr>
        <b/>
        <sz val="10"/>
        <color rgb="FF00CC00"/>
        <rFont val="Arial"/>
        <family val="2"/>
      </rPr>
      <t xml:space="preserve">evaluación </t>
    </r>
    <r>
      <rPr>
        <b/>
        <sz val="10"/>
        <color rgb="FFC00000"/>
        <rFont val="Arial"/>
        <family val="2"/>
      </rPr>
      <t>que consiste en revisar</t>
    </r>
    <r>
      <rPr>
        <b/>
        <sz val="10"/>
        <color rgb="FF002060"/>
        <rFont val="Arial"/>
        <family val="2"/>
      </rPr>
      <t xml:space="preserve"> </t>
    </r>
    <r>
      <rPr>
        <b/>
        <sz val="10"/>
        <color theme="9" tint="-0.249977111117893"/>
        <rFont val="Arial"/>
        <family val="2"/>
      </rPr>
      <t>el material bibliográfico, documental y audiovisual, con miras a proporcionar una colección que se ajuste a las  necesidades de los usuarios y que se encuentre actualizada,</t>
    </r>
    <r>
      <rPr>
        <b/>
        <sz val="10"/>
        <color rgb="FF002060"/>
        <rFont val="Arial"/>
        <family val="2"/>
      </rPr>
      <t xml:space="preserve"> asimismo revisar el estado físico del material patrimonial para definir el tratamiento que requiere.
</t>
    </r>
    <r>
      <rPr>
        <sz val="10"/>
        <color rgb="FF000000"/>
        <rFont val="Arial"/>
        <family val="2"/>
      </rPr>
      <t xml:space="preserve">
</t>
    </r>
  </si>
  <si>
    <r>
      <t>RIESGO:</t>
    </r>
    <r>
      <rPr>
        <b/>
        <u/>
        <sz val="10"/>
        <color theme="1"/>
        <rFont val="Arial"/>
        <family val="2"/>
      </rPr>
      <t xml:space="preserve"> F</t>
    </r>
    <r>
      <rPr>
        <b/>
        <u/>
        <sz val="10"/>
        <color rgb="FFFF0000"/>
        <rFont val="Arial"/>
        <family val="2"/>
      </rPr>
      <t xml:space="preserve">alta de evaluación del material.
EVALUACIÓN:
CONTROL:
</t>
    </r>
    <r>
      <rPr>
        <sz val="10"/>
        <color rgb="FF002060"/>
        <rFont val="Arial"/>
        <family val="2"/>
      </rPr>
      <t xml:space="preserve">1.Revisar el estado físico y usabilidad del </t>
    </r>
    <r>
      <rPr>
        <b/>
        <sz val="10"/>
        <color rgb="FF005A9E"/>
        <rFont val="Arial"/>
        <family val="2"/>
      </rPr>
      <t>material bibliográfico y audiovisual</t>
    </r>
    <r>
      <rPr>
        <sz val="10"/>
        <color rgb="FF002060"/>
        <rFont val="Arial"/>
        <family val="2"/>
      </rPr>
      <t xml:space="preserve"> para definir el tratamiento que requiere( encuadernación, semiactiva, descarte)
2. Revisar el </t>
    </r>
    <r>
      <rPr>
        <b/>
        <i/>
        <sz val="10"/>
        <color rgb="FF005A9E"/>
        <rFont val="Arial"/>
        <family val="2"/>
      </rPr>
      <t>estado físico del material patrimonial documental,</t>
    </r>
    <r>
      <rPr>
        <sz val="10"/>
        <color rgb="FF002060"/>
        <rFont val="Arial"/>
        <family val="2"/>
      </rPr>
      <t xml:space="preserve"> para definir el tratamiento que requiere restauración
3. Determinar material documental para declaratoria como Bien de Interés Cultural
</t>
    </r>
    <r>
      <rPr>
        <b/>
        <u/>
        <sz val="10"/>
        <color rgb="FFFF0000"/>
        <rFont val="Arial"/>
        <family val="2"/>
      </rPr>
      <t xml:space="preserve">EVIDENCIAS:
</t>
    </r>
    <r>
      <rPr>
        <sz val="10"/>
        <color rgb="FF002060"/>
        <rFont val="Arial"/>
        <family val="2"/>
      </rPr>
      <t xml:space="preserve">1. Formato de evaluación
2. Formato de materiales que requieren restauración
</t>
    </r>
    <r>
      <rPr>
        <sz val="10"/>
        <color rgb="FFFF0000"/>
        <rFont val="Arial"/>
        <family val="2"/>
      </rPr>
      <t>3. Listado de materiales objeto de declaratoria BIC</t>
    </r>
  </si>
  <si>
    <t>Se programó en el mes de marzo continuar con la evaluación del área de Ciencias Sociales en la Filial Zuleta Ferrer, sin embargo, por situaciones asociadas a la supervisión contractual de parte del servidor, no fue posible realizar esta actividad .
Está pendiente el contrato para la conservación y restauración de los materiarles.</t>
  </si>
  <si>
    <r>
      <t xml:space="preserve">RIESGO: Ausencia de material bibliográfico y documental accesible y disponible al usuario,  por falta de evaluación del material.
EVALUACIÓN:
CONTROL:
</t>
    </r>
    <r>
      <rPr>
        <sz val="10"/>
        <color rgb="FF002060"/>
        <rFont val="Arial"/>
        <family val="2"/>
      </rPr>
      <t xml:space="preserve">1.Revisar el estado físico y usabilidad del </t>
    </r>
    <r>
      <rPr>
        <b/>
        <sz val="10"/>
        <color rgb="FF005A9E"/>
        <rFont val="Arial"/>
        <family val="2"/>
      </rPr>
      <t>material bibliográfico y audiovisual</t>
    </r>
    <r>
      <rPr>
        <sz val="10"/>
        <color rgb="FF002060"/>
        <rFont val="Arial"/>
        <family val="2"/>
      </rPr>
      <t xml:space="preserve"> para definir el tratamiento que requiere( encuadernación, semiactiva, descarte)
2. Revisar el </t>
    </r>
    <r>
      <rPr>
        <b/>
        <i/>
        <sz val="10"/>
        <color rgb="FF005A9E"/>
        <rFont val="Arial"/>
        <family val="2"/>
      </rPr>
      <t>estado físico del material patrimonial documental,</t>
    </r>
    <r>
      <rPr>
        <sz val="10"/>
        <color rgb="FF002060"/>
        <rFont val="Arial"/>
        <family val="2"/>
      </rPr>
      <t xml:space="preserve"> para definir el tratamiento que requiere restauración
3. Determinar material documental para declaratoria como Bien de Interés Cultural
</t>
    </r>
    <r>
      <rPr>
        <b/>
        <u/>
        <sz val="10"/>
        <color rgb="FFFF0000"/>
        <rFont val="Arial"/>
        <family val="2"/>
      </rPr>
      <t xml:space="preserve">EVIDENCIAS:
</t>
    </r>
    <r>
      <rPr>
        <sz val="10"/>
        <color rgb="FF002060"/>
        <rFont val="Arial"/>
        <family val="2"/>
      </rPr>
      <t xml:space="preserve">1. Formato de evaluación
2. Formato de materiales que requieren restauración
</t>
    </r>
    <r>
      <rPr>
        <sz val="10"/>
        <color rgb="FFFF0000"/>
        <rFont val="Arial"/>
        <family val="2"/>
      </rPr>
      <t>3. Listado de materiales objeto de declaratoria BIC</t>
    </r>
  </si>
  <si>
    <t>EVIDENCIA 1. Se continúo con la evaluación de colecciones en la Filial Juan Zuleta Ferrer en el área 300 (Ciencias sociales) donde se revisaron 809 materiales.</t>
  </si>
  <si>
    <t xml:space="preserve">EVIDENCIA 2. Por temas presupuestales no fue posible contratar el profesional en restauración, quien se iba a encargar de la revisión del estado físico del material patrimonial documental </t>
  </si>
  <si>
    <r>
      <t xml:space="preserve">EVALUACIÓN:
CONTROL:
</t>
    </r>
    <r>
      <rPr>
        <sz val="10"/>
        <color rgb="FF002060"/>
        <rFont val="Arial"/>
        <family val="2"/>
      </rPr>
      <t xml:space="preserve">1.Revisar el estado físico y usabilidad del material bibliográfico y audiovisual para definir el tratamiento que requiere( encuadernación, semiactiva, descarte)
2. Revisar el estado físico del material patrimonial documental, para definir el tratamiento que requiere ( Primeros auxilios, restauración)
3. Determinar material documental para declaratoria como Bien de Interés Cultural
</t>
    </r>
    <r>
      <rPr>
        <b/>
        <u/>
        <sz val="10"/>
        <color rgb="FFFF0000"/>
        <rFont val="Arial"/>
        <family val="2"/>
      </rPr>
      <t xml:space="preserve">EVIDENCIAS:
</t>
    </r>
    <r>
      <rPr>
        <sz val="10"/>
        <color rgb="FF002060"/>
        <rFont val="Arial"/>
        <family val="2"/>
      </rPr>
      <t>1. Formato de evaluación
2. Formato de materiales que requieren restauración
3. Listado de materiales objeto de declaratoria BIC</t>
    </r>
  </si>
  <si>
    <t>EVIDENCIA 1. Se continúo con la evaluación de colecciones en la Filial Juan Zuleta Ferrer en el área 300 (Ciencias sociales) donde se revisaron 1259 materiales.</t>
  </si>
  <si>
    <t>EVIDENCIA 2. Se contrató al profesional de restauración, quien se encuentra haciendo un diagnóstico general de las colecciones de la Biblioteca</t>
  </si>
  <si>
    <r>
      <t xml:space="preserve">RIESGO:  falta de evaluación del material.
EVALUACIÓN:
CONTROL:
</t>
    </r>
    <r>
      <rPr>
        <sz val="10"/>
        <color rgb="FF002060"/>
        <rFont val="Arial"/>
        <family val="2"/>
      </rPr>
      <t xml:space="preserve">1.Revisar el estado físico y usabilidad del material bibliográfico y audiovisual para definir el tratamiento que requiere( encuadernación, semiactiva, descarte)
2. Revisar el estado físico del material patrimonial documental, para definir el tratamiento que requiere ( Primeros auxilios, restauración)
</t>
    </r>
    <r>
      <rPr>
        <sz val="10"/>
        <color rgb="FFFF0000"/>
        <rFont val="Arial"/>
        <family val="2"/>
      </rPr>
      <t>3. Determinar material documental para declaratoria como Bien de Interés Cultural</t>
    </r>
    <r>
      <rPr>
        <sz val="10"/>
        <color rgb="FF002060"/>
        <rFont val="Arial"/>
        <family val="2"/>
      </rPr>
      <t xml:space="preserve">
</t>
    </r>
    <r>
      <rPr>
        <b/>
        <u/>
        <sz val="10"/>
        <color rgb="FFFF0000"/>
        <rFont val="Arial"/>
        <family val="2"/>
      </rPr>
      <t xml:space="preserve">EVIDENCIAS:
</t>
    </r>
    <r>
      <rPr>
        <sz val="10"/>
        <color rgb="FF002060"/>
        <rFont val="Arial"/>
        <family val="2"/>
      </rPr>
      <t xml:space="preserve">1. Formato de evaluación
2. Formato de materiales que requieren restauración
</t>
    </r>
    <r>
      <rPr>
        <sz val="10"/>
        <color rgb="FFFF0000"/>
        <rFont val="Arial"/>
        <family val="2"/>
      </rPr>
      <t>3. Listado de materiales objeto de declaratoria BIC</t>
    </r>
  </si>
  <si>
    <t>EVIDENCIA 1. Se continúo con la evaluación de colecciones en la Filial Juan Zuleta Ferrer en el área 300 (Ciencias sociales) donde se revisaron 740 materiales. De igual manera se evaluaron en la Filial San Javier La Loma 339 materiales correspondientes al área del 100. En la sede central durante la realización del inventario se retiraron 1409 materiales de la colección. Se evaluaron 8 cajas con un total de 2204 folletos que se encontraban en Sala Antioquia, se anexa informe de la funcionaria María Eugenia Gutiérrez, la información se encuentra en la página 2.</t>
  </si>
  <si>
    <r>
      <t xml:space="preserve">
</t>
    </r>
    <r>
      <rPr>
        <sz val="10"/>
        <color theme="1"/>
        <rFont val="Arial"/>
        <family val="2"/>
      </rPr>
      <t>Ausencia de material bibliográfico y documental accesible y disponible por</t>
    </r>
    <r>
      <rPr>
        <b/>
        <sz val="10"/>
        <color theme="1"/>
        <rFont val="Arial"/>
        <family val="2"/>
      </rPr>
      <t xml:space="preserve"> no realizar de  manera oportuna el expurgo  y/o descarte del material.</t>
    </r>
  </si>
  <si>
    <r>
      <rPr>
        <b/>
        <sz val="9"/>
        <color rgb="FFC00000"/>
        <rFont val="Arial"/>
        <family val="2"/>
      </rPr>
      <t xml:space="preserve">RIESGO: Ausencia de material bibliográfico y documental accesible y disponible al usuario, por no realizar de  manera oportuna el expurgo  y/o descarte del material.
Descripción: </t>
    </r>
    <r>
      <rPr>
        <b/>
        <sz val="9"/>
        <color rgb="FF0070C0"/>
        <rFont val="Arial"/>
        <family val="2"/>
      </rPr>
      <t>El proceso de Gestión Colecciones Generales y Patrimoniales, para el cumplimiento de su propósito el cual redunda en poner a disposición de los usuarios el material bibliográfico documental y audiovisual realiza labores de:</t>
    </r>
    <r>
      <rPr>
        <b/>
        <sz val="9"/>
        <color rgb="FF00CC00"/>
        <rFont val="Arial"/>
        <family val="2"/>
      </rPr>
      <t>EXPURGO/DESCARTE</t>
    </r>
    <r>
      <rPr>
        <b/>
        <sz val="9"/>
        <color rgb="FF002060"/>
        <rFont val="Arial"/>
        <family val="2"/>
      </rPr>
      <t xml:space="preserve"> con el propósito de separar el material bibliográfico, documental y audiovisual que no se encuentre en óptimas condiciones para ser utilizado por parte de los usuarios así como definir y alistar el material para reposición y compra.
</t>
    </r>
    <r>
      <rPr>
        <sz val="9"/>
        <color rgb="FF000000"/>
        <rFont val="Arial"/>
        <family val="2"/>
      </rPr>
      <t xml:space="preserve">
</t>
    </r>
  </si>
  <si>
    <r>
      <t xml:space="preserve">RIESGO:Ffalta de evaluación del material.
EXPURGO/DESCARTE:
CONTROL:
</t>
    </r>
    <r>
      <rPr>
        <sz val="10"/>
        <color rgb="FF002060"/>
        <rFont val="Arial"/>
        <family val="2"/>
      </rPr>
      <t xml:space="preserve">1. Aplicar los lineamientos establecidos en el instructivo de descarte.
2. Definir y listar el material  para reposición y compra.
</t>
    </r>
    <r>
      <rPr>
        <b/>
        <u/>
        <sz val="10"/>
        <color rgb="FFFF0000"/>
        <rFont val="Arial"/>
        <family val="2"/>
      </rPr>
      <t xml:space="preserve">EVIDENCIAS:
</t>
    </r>
    <r>
      <rPr>
        <sz val="10"/>
        <color rgb="FF002060"/>
        <rFont val="Arial"/>
        <family val="2"/>
      </rPr>
      <t xml:space="preserve">1. Acta de descarte
2. Desiderata (listado de posibles adquisiciones por reposición)
</t>
    </r>
  </si>
  <si>
    <t>1. Se elaboró acta de descarte por deterioro en la Filial Juan Zuleta Ferrer</t>
  </si>
  <si>
    <t>Está pendiente de revisar el acta de descarte para definir que materiales requieren reposición para hacer parte de la desiderata.</t>
  </si>
  <si>
    <r>
      <t xml:space="preserve">RIESGO: falta de evaluación del material.
EXPURGO/DESCARTE:
CONTROL:
</t>
    </r>
    <r>
      <rPr>
        <sz val="10"/>
        <color rgb="FF002060"/>
        <rFont val="Arial"/>
        <family val="2"/>
      </rPr>
      <t xml:space="preserve">1. Aplicar los lineamientos establecidos en el instructivo de descarte.
2. Definir y listar el material  para reposición y compra.
</t>
    </r>
    <r>
      <rPr>
        <b/>
        <u/>
        <sz val="10"/>
        <color rgb="FFFF0000"/>
        <rFont val="Arial"/>
        <family val="2"/>
      </rPr>
      <t xml:space="preserve">EVIDENCIAS:
</t>
    </r>
    <r>
      <rPr>
        <sz val="10"/>
        <color rgb="FF002060"/>
        <rFont val="Arial"/>
        <family val="2"/>
      </rPr>
      <t xml:space="preserve">1. Acta de descarte
2. Desiderata (listado de posibles adquisiciones por reposición)
</t>
    </r>
  </si>
  <si>
    <t>EVIDENCIA 2. Se incluyeron en la desiderata cinco títulos para reposición</t>
  </si>
  <si>
    <t>EVIDENCIA 1. Se encuentra en proceso de elaboración acta de descarte por deterioro correspondiente a material retirado de los inventarios anteriore</t>
  </si>
  <si>
    <r>
      <t xml:space="preserve">
EXPURGO/DESCARTE:
CONTROL:
</t>
    </r>
    <r>
      <rPr>
        <sz val="10"/>
        <color rgb="FF002060"/>
        <rFont val="Arial"/>
        <family val="2"/>
      </rPr>
      <t xml:space="preserve">1. Aplicar los lineamientos establecidos en el instructivo de descarte.
2. Definir y listar el material  para reposición y compra.
</t>
    </r>
    <r>
      <rPr>
        <b/>
        <u/>
        <sz val="10"/>
        <color rgb="FFFF0000"/>
        <rFont val="Arial"/>
        <family val="2"/>
      </rPr>
      <t xml:space="preserve">EVIDENCIAS:
</t>
    </r>
    <r>
      <rPr>
        <sz val="10"/>
        <color rgb="FF002060"/>
        <rFont val="Arial"/>
        <family val="2"/>
      </rPr>
      <t xml:space="preserve">1. Acta de descarte
2. Desiderata (listado de posibles adquisiciones)
</t>
    </r>
  </si>
  <si>
    <t xml:space="preserve">
EVIDENCIA 2. Se incluyeron en la desiderata dos títulos para reposición</t>
  </si>
  <si>
    <t>EVIDENCIA 1. Se aprobaron por parte del Comité de Gestión y Desarrollo las actas de descarte Nos. 765 y 766 pero aún no han sido firmadas por la Subdirección de Contenidos y Patrimonio</t>
  </si>
  <si>
    <r>
      <t xml:space="preserve">
EXPURGO/DESCARTE:
CONTROL:
</t>
    </r>
    <r>
      <rPr>
        <sz val="10"/>
        <color rgb="FF002060"/>
        <rFont val="Arial"/>
        <family val="2"/>
      </rPr>
      <t xml:space="preserve">1. Aplicar los lineamientos establecidos en el instructivo de descarte.
2. Definir y listar el material  para reposición y compra.
</t>
    </r>
    <r>
      <rPr>
        <b/>
        <u/>
        <sz val="10"/>
        <color rgb="FFFF0000"/>
        <rFont val="Arial"/>
        <family val="2"/>
      </rPr>
      <t xml:space="preserve">EVIDENCIAS:
</t>
    </r>
    <r>
      <rPr>
        <sz val="10"/>
        <color rgb="FFFF0000"/>
        <rFont val="Arial"/>
        <family val="2"/>
      </rPr>
      <t xml:space="preserve">1. Acta de descarte
</t>
    </r>
    <r>
      <rPr>
        <sz val="10"/>
        <color rgb="FF002060"/>
        <rFont val="Arial"/>
        <family val="2"/>
      </rPr>
      <t xml:space="preserve">2. Desiderata (listado de posibles adquisiciones)
</t>
    </r>
  </si>
  <si>
    <t>EVIDENCIA 2. Se incluyeron en la desiderata seis títulos para reposición</t>
  </si>
  <si>
    <t>Evidencia 1. Se elaboró acta de descarte No. 768, pero se requiere anexar otros elementos que justifiquen su descarte para poder ser firmada y aprobada por el Comité de Gestión y Desarrollo de Colecciones Generales y Patrimoniales</t>
  </si>
  <si>
    <r>
      <t xml:space="preserve">
</t>
    </r>
    <r>
      <rPr>
        <sz val="10"/>
        <color theme="1"/>
        <rFont val="Arial"/>
        <family val="2"/>
      </rPr>
      <t>Ausencia de material bibliográfico y documental accesible y disponible al usuario por</t>
    </r>
    <r>
      <rPr>
        <b/>
        <sz val="10"/>
        <color theme="1"/>
        <rFont val="Arial"/>
        <family val="2"/>
      </rPr>
      <t xml:space="preserve"> falta de conservación y preservación.</t>
    </r>
  </si>
  <si>
    <t xml:space="preserve">1.Falta de revisión y actualización del Plan de Conservación.
2.Inoportunidad en el seguimiento y análisis del Plan Metrológico.
3.Falta de recursos  para garantizar las condiciones de infraestructura   ( infraestructura de cada edificio que requieran, reparaciones, arreglos o reformas. Ejemplo: alta humedad y porosidad de los muros de la sala Antioquia que filtran la humedad, goteras en muro de la biblioteca CCS…)
4.Inoportunidad en la intervención en restauración del material  de carácter patrimonial.
5.Represamiento del material deteriorado que requiere intervención.
6.Falta de insumos de conservación.
7.Desconocimiento del manejo e interpretación de equipos de medición
</t>
  </si>
  <si>
    <r>
      <rPr>
        <b/>
        <sz val="9"/>
        <color rgb="FFC00000"/>
        <rFont val="Arial"/>
        <family val="2"/>
      </rPr>
      <t xml:space="preserve">RIESGO: Ausencia de material bibliográfico y documental accesible y disponible al usuario, por falta de conservación y preservación.
Descripción: </t>
    </r>
    <r>
      <rPr>
        <b/>
        <sz val="9"/>
        <color rgb="FF0070C0"/>
        <rFont val="Arial"/>
        <family val="2"/>
      </rPr>
      <t>El proceso de Gestión Colecciones Generales y Patrimoniales, para el cumplimiento de su propósito el cual redunda en poner a disposición de los usuarios el material bibliográfico documental y audiovisual realiza labores de</t>
    </r>
    <r>
      <rPr>
        <b/>
        <sz val="9"/>
        <color rgb="FF00CC00"/>
        <rFont val="Arial"/>
        <family val="2"/>
      </rPr>
      <t xml:space="preserve">: PRESERVACIÓN Y/O CONSERVACIÓN: </t>
    </r>
    <r>
      <rPr>
        <b/>
        <sz val="9"/>
        <color theme="9" tint="-0.249977111117893"/>
        <rFont val="Arial"/>
        <family val="2"/>
      </rPr>
      <t xml:space="preserve"> para garantizar la perdurabilidad en el tiempo y en buenas condiciones del material bibliográfico, documental y audiovisual</t>
    </r>
    <r>
      <rPr>
        <b/>
        <sz val="9"/>
        <color rgb="FF002060"/>
        <rFont val="Arial"/>
        <family val="2"/>
      </rPr>
      <t xml:space="preserve">
</t>
    </r>
    <r>
      <rPr>
        <sz val="9"/>
        <color rgb="FF000000"/>
        <rFont val="Arial"/>
        <family val="2"/>
      </rPr>
      <t xml:space="preserve">
</t>
    </r>
  </si>
  <si>
    <r>
      <t xml:space="preserve">RIESGO: Ausencia de material bibliográfico y documental accesible y disponible al usuario, por falta de conservación y preservación.
PRESERVACIÓN Y/O CONSERVACIÓN:
CONTROL:
</t>
    </r>
    <r>
      <rPr>
        <sz val="10"/>
        <color rgb="FF002060"/>
        <rFont val="Arial"/>
        <family val="2"/>
      </rPr>
      <t xml:space="preserve">1. Aplicar los lineamientos establecidos en el  Plan de Conservación. 
2. Actualizar el Plan Metrológico.
3.Seguimiento a las condiciones ambientales para identificar  las variables que afectan la conservación de los materiales y proponer las acciones de mejora.
4.Solicitar calibración anual de los equipos de medición 
5.Realizar Limpieza permanente del material ubicado en las estanterías y espacios de almacenamiento.
6.Realizar  intervenciones menores al material patrimonial  que requiera ser intervenido.
7.Capacitación al personal de áreas patrimoniales para el manejo de equipos e interpretación de las mediciones.
</t>
    </r>
    <r>
      <rPr>
        <b/>
        <u/>
        <sz val="10"/>
        <color rgb="FFFF0000"/>
        <rFont val="Arial"/>
        <family val="2"/>
      </rPr>
      <t xml:space="preserve">EVIDENCIAS:
</t>
    </r>
    <r>
      <rPr>
        <sz val="10"/>
        <color rgb="FF002060"/>
        <rFont val="Arial"/>
        <family val="2"/>
      </rPr>
      <t xml:space="preserve">1.Plan de Conservación revisado y ajustado.
2.Seguimiento al Plan Metrológico.
3.Informe técnico de las condiciones ambientales.
4.Certificado de calibración.
5.Formato de seguimiento a la limpieza del material ubicado en las estanterías.
6.Formato de intervenciones menores en primeros auxilios.
7.Cronograma ,  instructivo para descarga de la información , listado de asistencia.
</t>
    </r>
    <r>
      <rPr>
        <b/>
        <u/>
        <sz val="10"/>
        <color rgb="FFFF0000"/>
        <rFont val="Arial"/>
        <family val="2"/>
      </rPr>
      <t xml:space="preserve">
</t>
    </r>
  </si>
  <si>
    <t>1. Se viene realizando el ajuste del Plan de Conservación.
2. Se actualizó Plan Metrológico 2022-2023.
3. Se realizó informe técnico de condiciones ambientales.
4. Se llevó a cabo la calibración de los equipos de medición de condiciones ambientales en el mes de noviembre de 2022, se cuenta con los certificados de calibración para la vigencia 2023.
6. Se realizó primeros auxilios a las colecciones bibliograficas y documentales de la Sala Antioquia, Archivo Fotográfico, Archivo Sonoro y Coleccion de Arte.
7. Se tiene avance en el instructivo para la socialización en el manejo de equipos e interpretación de las mediciones.</t>
  </si>
  <si>
    <t>5. Aún no se ha contratado personal para las labores de limpieza de las colecciones</t>
  </si>
  <si>
    <r>
      <t xml:space="preserve">RIESGO: Ausencia de material bibliográfico y documental accesible y disponible al usuario, por falta de conservación y preservación.
PRESERVACIÓN Y/O CONSERVACIÓN:
CONTROL:
</t>
    </r>
    <r>
      <rPr>
        <sz val="10"/>
        <color rgb="FF002060"/>
        <rFont val="Arial"/>
        <family val="2"/>
      </rPr>
      <t xml:space="preserve">1. Actualizar el Plan de Conservación. </t>
    </r>
    <r>
      <rPr>
        <b/>
        <sz val="10"/>
        <color rgb="FFC00000"/>
        <rFont val="Arial"/>
        <family val="2"/>
      </rPr>
      <t xml:space="preserve"> ok</t>
    </r>
    <r>
      <rPr>
        <sz val="10"/>
        <color rgb="FF002060"/>
        <rFont val="Arial"/>
        <family val="2"/>
      </rPr>
      <t xml:space="preserve">
2. Actualizar el Plan Metrológico</t>
    </r>
    <r>
      <rPr>
        <b/>
        <sz val="10"/>
        <color rgb="FFC00000"/>
        <rFont val="Arial"/>
        <family val="2"/>
      </rPr>
      <t xml:space="preserve"> no aplica</t>
    </r>
    <r>
      <rPr>
        <sz val="10"/>
        <color rgb="FF002060"/>
        <rFont val="Arial"/>
        <family val="2"/>
      </rPr>
      <t xml:space="preserve">
3.Seguimiento a las condiciones ambientales para identificar  las variables que afectan la conservación de los materiales y proponer las acciones de mejora.</t>
    </r>
    <r>
      <rPr>
        <b/>
        <sz val="10"/>
        <color rgb="FFC00000"/>
        <rFont val="Arial"/>
        <family val="2"/>
      </rPr>
      <t>ok</t>
    </r>
    <r>
      <rPr>
        <sz val="10"/>
        <color rgb="FF002060"/>
        <rFont val="Arial"/>
        <family val="2"/>
      </rPr>
      <t xml:space="preserve">
4.Solicitar calibración anual de los equipos de medición</t>
    </r>
    <r>
      <rPr>
        <b/>
        <sz val="10"/>
        <color rgb="FF002060"/>
        <rFont val="Arial"/>
        <family val="2"/>
      </rPr>
      <t xml:space="preserve"> </t>
    </r>
    <r>
      <rPr>
        <b/>
        <sz val="10"/>
        <color rgb="FFC00000"/>
        <rFont val="Arial"/>
        <family val="2"/>
      </rPr>
      <t>no aplica</t>
    </r>
    <r>
      <rPr>
        <sz val="10"/>
        <color rgb="FF002060"/>
        <rFont val="Arial"/>
        <family val="2"/>
      </rPr>
      <t xml:space="preserve">
5.Realizar Limpieza permanente del material ubicado en las estanterías y espacios de almacenamiento. </t>
    </r>
    <r>
      <rPr>
        <b/>
        <sz val="10"/>
        <color rgb="FFC00000"/>
        <rFont val="Arial"/>
        <family val="2"/>
      </rPr>
      <t>no se hizo</t>
    </r>
    <r>
      <rPr>
        <sz val="10"/>
        <color rgb="FF002060"/>
        <rFont val="Arial"/>
        <family val="2"/>
      </rPr>
      <t xml:space="preserve">
6.Realizar  intervenciones menores al material patrimonial  que requiera ser intervenido</t>
    </r>
    <r>
      <rPr>
        <b/>
        <sz val="10"/>
        <color rgb="FFC00000"/>
        <rFont val="Arial"/>
        <family val="2"/>
      </rPr>
      <t>.ok</t>
    </r>
    <r>
      <rPr>
        <sz val="10"/>
        <color rgb="FF002060"/>
        <rFont val="Arial"/>
        <family val="2"/>
      </rPr>
      <t xml:space="preserve"> patrimoniales para el manejo de equipos e interpretación de las mediciones.
7.Cronograma ,  instructivo para descarga de la información , listado de asistencia.</t>
    </r>
    <r>
      <rPr>
        <b/>
        <sz val="10"/>
        <color rgb="FFC00000"/>
        <rFont val="Arial"/>
        <family val="2"/>
      </rPr>
      <t>no se  hizo</t>
    </r>
    <r>
      <rPr>
        <sz val="10"/>
        <color rgb="FF002060"/>
        <rFont val="Arial"/>
        <family val="2"/>
      </rPr>
      <t xml:space="preserve">
</t>
    </r>
    <r>
      <rPr>
        <b/>
        <u/>
        <sz val="10"/>
        <color rgb="FFFF0000"/>
        <rFont val="Arial"/>
        <family val="2"/>
      </rPr>
      <t xml:space="preserve">EVIDENCIAS:
</t>
    </r>
    <r>
      <rPr>
        <sz val="10"/>
        <color rgb="FF002060"/>
        <rFont val="Arial"/>
        <family val="2"/>
      </rPr>
      <t xml:space="preserve">1.Plan de Conservación revisado y ajustado.
2.Plan Metrológico actualizado.
3.Informe técnico de las condiciones ambientales.
4.Certificado de calibración.
5.Formato de seguimiento a la limpieza del material ubicado en las estanterías.
6.Formato de intervenciones menores en primeros auxilios.
7.Cronograma ,  instructivo para descarga de la información , listado de asistencia.
</t>
    </r>
    <r>
      <rPr>
        <b/>
        <u/>
        <sz val="10"/>
        <color rgb="FFFF0000"/>
        <rFont val="Arial"/>
        <family val="2"/>
      </rPr>
      <t xml:space="preserve">
</t>
    </r>
  </si>
  <si>
    <t>EVIDENCIA 2. El Plan Metrológico de la vigencia 2022-2023 fue entregado en el primer trimestre
EVIDENCIA 3. Se continua con el monitoreo condiciones ambientales
EVIDENCIA 4. La calibración de los equipos se solicita en el mes de octubre 
EVIDENCIA 6. Se realizó primeros auxilios a las colecciones bibliograficas y documentales de la Sala Antioquia, Archivo Fotográfico, Archivo Sonoro y Coleccion de Arte.</t>
  </si>
  <si>
    <t xml:space="preserve">
EVIDENCIA 1. Por temas presupuestales no fue posible contratar el profesional en restauración, quien se iba a encargar de la actualización del Plan de Conservación EVIDENCIA 5. Aún no se ha contratado personal para las labores de limpieza de las colecciones</t>
  </si>
  <si>
    <r>
      <t xml:space="preserve">
PRESERVACIÓN Y/O CONSERVACIÓN:
CONTROL:
</t>
    </r>
    <r>
      <rPr>
        <sz val="10"/>
        <color rgb="FF002060"/>
        <rFont val="Arial"/>
        <family val="2"/>
      </rPr>
      <t>1.Actualizar el Plan Metrológico</t>
    </r>
    <r>
      <rPr>
        <b/>
        <sz val="10"/>
        <color rgb="FF002060"/>
        <rFont val="Arial"/>
        <family val="2"/>
      </rPr>
      <t>.</t>
    </r>
    <r>
      <rPr>
        <b/>
        <sz val="10"/>
        <color rgb="FFFF0000"/>
        <rFont val="Arial"/>
        <family val="2"/>
      </rPr>
      <t>NA</t>
    </r>
    <r>
      <rPr>
        <sz val="10"/>
        <color rgb="FF002060"/>
        <rFont val="Arial"/>
        <family val="2"/>
      </rPr>
      <t xml:space="preserve">
2.Seguimiento a las condiciones ambientales para identificar  las variables que afectan la conservación de los materiales y proponer las acciones de mejora.</t>
    </r>
    <r>
      <rPr>
        <b/>
        <sz val="10"/>
        <color rgb="FFFF0000"/>
        <rFont val="Arial"/>
        <family val="2"/>
      </rPr>
      <t>OK</t>
    </r>
    <r>
      <rPr>
        <sz val="10"/>
        <color rgb="FF002060"/>
        <rFont val="Arial"/>
        <family val="2"/>
      </rPr>
      <t xml:space="preserve">
3Solicitar calibración anual de los equipos de medición</t>
    </r>
    <r>
      <rPr>
        <b/>
        <sz val="10"/>
        <color rgb="FFFF0000"/>
        <rFont val="Arial"/>
        <family val="2"/>
      </rPr>
      <t xml:space="preserve"> NA</t>
    </r>
    <r>
      <rPr>
        <sz val="10"/>
        <color rgb="FF002060"/>
        <rFont val="Arial"/>
        <family val="2"/>
      </rPr>
      <t xml:space="preserve">
4.Realizar Limpieza permanente del material ubicado en las estanterías y espacios de almacenamiento.</t>
    </r>
    <r>
      <rPr>
        <b/>
        <sz val="10"/>
        <color rgb="FFFF0000"/>
        <rFont val="Arial"/>
        <family val="2"/>
      </rPr>
      <t>OK</t>
    </r>
    <r>
      <rPr>
        <sz val="10"/>
        <color rgb="FF002060"/>
        <rFont val="Arial"/>
        <family val="2"/>
      </rPr>
      <t xml:space="preserve">
5.Realizar  intervenciones menores al material patrimonial  que requiera ser intervenido.
6.Capacitación al personal de áreas patrimoniales para el manejo de equipos e interpretación de las mediciones.</t>
    </r>
    <r>
      <rPr>
        <b/>
        <sz val="10"/>
        <color rgb="FFFF0000"/>
        <rFont val="Arial"/>
        <family val="2"/>
      </rPr>
      <t>NA</t>
    </r>
    <r>
      <rPr>
        <sz val="10"/>
        <color rgb="FF002060"/>
        <rFont val="Arial"/>
        <family val="2"/>
      </rPr>
      <t xml:space="preserve">
</t>
    </r>
    <r>
      <rPr>
        <b/>
        <u/>
        <sz val="10"/>
        <color rgb="FFFF0000"/>
        <rFont val="Arial"/>
        <family val="2"/>
      </rPr>
      <t xml:space="preserve">EVIDENCIAS:
</t>
    </r>
    <r>
      <rPr>
        <sz val="10"/>
        <color rgb="FF002060"/>
        <rFont val="Arial"/>
        <family val="2"/>
      </rPr>
      <t>1.Plan de Conservación revisado y ajustado.</t>
    </r>
    <r>
      <rPr>
        <b/>
        <sz val="10"/>
        <color rgb="FFFF0000"/>
        <rFont val="Arial"/>
        <family val="2"/>
      </rPr>
      <t xml:space="preserve"> OK</t>
    </r>
    <r>
      <rPr>
        <sz val="10"/>
        <color rgb="FF002060"/>
        <rFont val="Arial"/>
        <family val="2"/>
      </rPr>
      <t xml:space="preserve">
2.Plan Metrológico actualizado</t>
    </r>
    <r>
      <rPr>
        <b/>
        <sz val="10"/>
        <color rgb="FFFF0000"/>
        <rFont val="Arial"/>
        <family val="2"/>
      </rPr>
      <t>.NA</t>
    </r>
    <r>
      <rPr>
        <sz val="10"/>
        <color rgb="FF002060"/>
        <rFont val="Arial"/>
        <family val="2"/>
      </rPr>
      <t xml:space="preserve">
3.Informe técnico de las condiciones ambientales.</t>
    </r>
    <r>
      <rPr>
        <b/>
        <sz val="10"/>
        <color rgb="FFFF0000"/>
        <rFont val="Arial"/>
        <family val="2"/>
      </rPr>
      <t>OK</t>
    </r>
    <r>
      <rPr>
        <sz val="10"/>
        <color rgb="FF002060"/>
        <rFont val="Arial"/>
        <family val="2"/>
      </rPr>
      <t xml:space="preserve">
4.Certificado de calibración.</t>
    </r>
    <r>
      <rPr>
        <b/>
        <sz val="10"/>
        <color rgb="FFFF0000"/>
        <rFont val="Arial"/>
        <family val="2"/>
      </rPr>
      <t>NA</t>
    </r>
    <r>
      <rPr>
        <sz val="10"/>
        <color rgb="FF002060"/>
        <rFont val="Arial"/>
        <family val="2"/>
      </rPr>
      <t xml:space="preserve">
5.Formato de seguimiento a la limpieza del material ubicado en las estanterías.</t>
    </r>
    <r>
      <rPr>
        <b/>
        <sz val="10"/>
        <color rgb="FFFF0000"/>
        <rFont val="Arial"/>
        <family val="2"/>
      </rPr>
      <t>OK</t>
    </r>
    <r>
      <rPr>
        <sz val="10"/>
        <color rgb="FF002060"/>
        <rFont val="Arial"/>
        <family val="2"/>
      </rPr>
      <t xml:space="preserve">
6.Formato de intervenciones menores en primeros auxilios</t>
    </r>
    <r>
      <rPr>
        <sz val="10"/>
        <color rgb="FFFF0000"/>
        <rFont val="Arial"/>
        <family val="2"/>
      </rPr>
      <t>.</t>
    </r>
    <r>
      <rPr>
        <b/>
        <sz val="10"/>
        <color rgb="FFFF0000"/>
        <rFont val="Arial"/>
        <family val="2"/>
      </rPr>
      <t>OK</t>
    </r>
    <r>
      <rPr>
        <sz val="10"/>
        <color rgb="FF002060"/>
        <rFont val="Arial"/>
        <family val="2"/>
      </rPr>
      <t xml:space="preserve">
7.Cronograma ,  instructivo para descarga de la información , listado de asistencia.</t>
    </r>
    <r>
      <rPr>
        <b/>
        <sz val="10"/>
        <color rgb="FFFF0000"/>
        <rFont val="Arial"/>
        <family val="2"/>
      </rPr>
      <t>NA</t>
    </r>
    <r>
      <rPr>
        <sz val="10"/>
        <color rgb="FF002060"/>
        <rFont val="Arial"/>
        <family val="2"/>
      </rPr>
      <t xml:space="preserve">
</t>
    </r>
    <r>
      <rPr>
        <b/>
        <u/>
        <sz val="10"/>
        <color rgb="FFFF0000"/>
        <rFont val="Arial"/>
        <family val="2"/>
      </rPr>
      <t xml:space="preserve">
</t>
    </r>
  </si>
  <si>
    <t>EVIDENCIA 2. El Plan Metrológico de la vigencia 2022-2023 fue entregado en el primer trimestre
EVIDENCIA 3. Se continua con el monitoreo de condiciones ambientales
EVIDENCIA 4. La calibración de los equipos se solicita en el mes de octubre 
EVIDENCIA 5. Desde el mes de julio se viene haciendo la limpieza de las colecciones
EVIDENCIA 6. Se realizó primeros auxilios a las colecciones bibliográficas y documentales de la Sala Antioquia, Archivo Fotográfico, Archivo Sonoro y Coleccion de Arte</t>
  </si>
  <si>
    <t>EVIDENCIA 1. Se contrató al profesional de restauración, quien se encuentra haciendo un diagnóstico general de las colecciones de la Biblioteca</t>
  </si>
  <si>
    <r>
      <t xml:space="preserve">RIESGO:Falta de conservación y preservación.
PRESERVACIÓN Y/O CONSERVACIÓN:
CONTROL:
</t>
    </r>
    <r>
      <rPr>
        <sz val="10"/>
        <color rgb="FF002060"/>
        <rFont val="Arial"/>
        <family val="2"/>
      </rPr>
      <t xml:space="preserve">1.Actualizar el Plan Metrológico. </t>
    </r>
    <r>
      <rPr>
        <b/>
        <sz val="10"/>
        <color rgb="FFFF0000"/>
        <rFont val="Arial"/>
        <family val="2"/>
      </rPr>
      <t>NA</t>
    </r>
    <r>
      <rPr>
        <sz val="10"/>
        <color rgb="FF002060"/>
        <rFont val="Arial"/>
        <family val="2"/>
      </rPr>
      <t xml:space="preserve">
2.Seguimiento a las condiciones ambientales para identificar  las variables que afectan la conservación de los materiales y proponer las acciones de mejora.</t>
    </r>
    <r>
      <rPr>
        <b/>
        <sz val="10"/>
        <color rgb="FFFF0000"/>
        <rFont val="Arial"/>
        <family val="2"/>
      </rPr>
      <t>OK</t>
    </r>
    <r>
      <rPr>
        <sz val="10"/>
        <color rgb="FF002060"/>
        <rFont val="Arial"/>
        <family val="2"/>
      </rPr>
      <t xml:space="preserve">
3Solicitar calibración anual de los equipos de medición </t>
    </r>
    <r>
      <rPr>
        <b/>
        <sz val="10"/>
        <color rgb="FFFF0000"/>
        <rFont val="Arial"/>
        <family val="2"/>
      </rPr>
      <t>NO CUMPLE</t>
    </r>
    <r>
      <rPr>
        <sz val="10"/>
        <color rgb="FF002060"/>
        <rFont val="Arial"/>
        <family val="2"/>
      </rPr>
      <t xml:space="preserve">
4.Realizar Limpieza permanente del material ubicado en las estanterías y espacios de almacenamiento.
5.Realizar  intervenciones menores al material </t>
    </r>
    <r>
      <rPr>
        <b/>
        <sz val="10"/>
        <color rgb="FFFF0000"/>
        <rFont val="Arial"/>
        <family val="2"/>
      </rPr>
      <t>OK</t>
    </r>
    <r>
      <rPr>
        <sz val="10"/>
        <color rgb="FF002060"/>
        <rFont val="Arial"/>
        <family val="2"/>
      </rPr>
      <t xml:space="preserve"> patrimonial  que requiera ser intervenido.
6.Capacitación al personal de áreas patrimoniales para el manejo de equipos e interpretación de las mediciones.</t>
    </r>
    <r>
      <rPr>
        <b/>
        <sz val="10"/>
        <color rgb="FFFF0000"/>
        <rFont val="Arial"/>
        <family val="2"/>
      </rPr>
      <t>NA</t>
    </r>
    <r>
      <rPr>
        <sz val="10"/>
        <color rgb="FF002060"/>
        <rFont val="Arial"/>
        <family val="2"/>
      </rPr>
      <t xml:space="preserve">
</t>
    </r>
    <r>
      <rPr>
        <b/>
        <u/>
        <sz val="10"/>
        <color rgb="FFFF0000"/>
        <rFont val="Arial"/>
        <family val="2"/>
      </rPr>
      <t xml:space="preserve">EVIDENCIAS:
</t>
    </r>
    <r>
      <rPr>
        <sz val="10"/>
        <color rgb="FF002060"/>
        <rFont val="Arial"/>
        <family val="2"/>
      </rPr>
      <t xml:space="preserve">1.Plan de Conservación revisado y ajustado. </t>
    </r>
    <r>
      <rPr>
        <b/>
        <sz val="10"/>
        <color rgb="FFFF0000"/>
        <rFont val="Arial"/>
        <family val="2"/>
      </rPr>
      <t>En Proceso</t>
    </r>
    <r>
      <rPr>
        <sz val="10"/>
        <color rgb="FF002060"/>
        <rFont val="Arial"/>
        <family val="2"/>
      </rPr>
      <t xml:space="preserve">
2.Plan Metrológico actualizado. </t>
    </r>
    <r>
      <rPr>
        <b/>
        <sz val="10"/>
        <color rgb="FFFF0000"/>
        <rFont val="Arial"/>
        <family val="2"/>
      </rPr>
      <t>NA</t>
    </r>
    <r>
      <rPr>
        <sz val="10"/>
        <color rgb="FF002060"/>
        <rFont val="Arial"/>
        <family val="2"/>
      </rPr>
      <t xml:space="preserve">
3.Informe técnico de las condiciones ambientales. </t>
    </r>
    <r>
      <rPr>
        <b/>
        <sz val="10"/>
        <color rgb="FFFF0000"/>
        <rFont val="Arial"/>
        <family val="2"/>
      </rPr>
      <t>OK</t>
    </r>
    <r>
      <rPr>
        <sz val="10"/>
        <color rgb="FF002060"/>
        <rFont val="Arial"/>
        <family val="2"/>
      </rPr>
      <t xml:space="preserve">
4.Certificado de calibración.</t>
    </r>
    <r>
      <rPr>
        <b/>
        <sz val="10"/>
        <color rgb="FFFF0000"/>
        <rFont val="Arial"/>
        <family val="2"/>
      </rPr>
      <t>PENDIENTE</t>
    </r>
    <r>
      <rPr>
        <sz val="10"/>
        <color rgb="FF002060"/>
        <rFont val="Arial"/>
        <family val="2"/>
      </rPr>
      <t xml:space="preserve">
5.Formato de seguimiento a la limpieza del material ubicado en las estanterías.</t>
    </r>
    <r>
      <rPr>
        <b/>
        <sz val="10"/>
        <color rgb="FFFF0000"/>
        <rFont val="Arial"/>
        <family val="2"/>
      </rPr>
      <t>OK</t>
    </r>
    <r>
      <rPr>
        <sz val="10"/>
        <color rgb="FF002060"/>
        <rFont val="Arial"/>
        <family val="2"/>
      </rPr>
      <t xml:space="preserve">
6.Formato de intervenciones menores en primeros auxilios.</t>
    </r>
    <r>
      <rPr>
        <b/>
        <sz val="10"/>
        <color rgb="FFFF0000"/>
        <rFont val="Arial"/>
        <family val="2"/>
      </rPr>
      <t>OK</t>
    </r>
    <r>
      <rPr>
        <sz val="10"/>
        <color rgb="FF002060"/>
        <rFont val="Arial"/>
        <family val="2"/>
      </rPr>
      <t xml:space="preserve">
7.Cronograma ,  instructivo para descarga de la información , listado de asistencia.
</t>
    </r>
    <r>
      <rPr>
        <b/>
        <u/>
        <sz val="10"/>
        <color rgb="FFFF0000"/>
        <rFont val="Arial"/>
        <family val="2"/>
      </rPr>
      <t xml:space="preserve">
</t>
    </r>
  </si>
  <si>
    <r>
      <t xml:space="preserve">EVIDENCIA 2. El Plan Metrológico de la vigencia 2022-2023 fue entregado en el primer trimestre </t>
    </r>
    <r>
      <rPr>
        <b/>
        <sz val="11"/>
        <color rgb="FF00B050"/>
        <rFont val="Arial"/>
        <family val="2"/>
      </rPr>
      <t>OK</t>
    </r>
    <r>
      <rPr>
        <sz val="9"/>
        <color theme="1"/>
        <rFont val="Arial"/>
        <family val="2"/>
      </rPr>
      <t xml:space="preserve">
EVIDENCIA 3. Se continua con el monitoreo de condiciones ambientales </t>
    </r>
    <r>
      <rPr>
        <b/>
        <sz val="10"/>
        <color rgb="FF00B050"/>
        <rFont val="Arial"/>
        <family val="2"/>
      </rPr>
      <t>OK</t>
    </r>
    <r>
      <rPr>
        <sz val="9"/>
        <color theme="1"/>
        <rFont val="Arial"/>
        <family val="2"/>
      </rPr>
      <t xml:space="preserve">
EVIDENCIA 5. Desde el mes de julio se viene haciendo la limpieza de las colecciones </t>
    </r>
    <r>
      <rPr>
        <b/>
        <sz val="9"/>
        <color rgb="FF00B050"/>
        <rFont val="Arial"/>
        <family val="2"/>
      </rPr>
      <t>OK</t>
    </r>
    <r>
      <rPr>
        <sz val="9"/>
        <color theme="1"/>
        <rFont val="Arial"/>
        <family val="2"/>
      </rPr>
      <t xml:space="preserve">
EVIDENCIA 6. Se realizó primeros auxilios a las colecciones  del Archivo Fotográfico </t>
    </r>
    <r>
      <rPr>
        <b/>
        <sz val="9"/>
        <color rgb="FF00B050"/>
        <rFont val="Arial"/>
        <family val="2"/>
      </rPr>
      <t>OK</t>
    </r>
  </si>
  <si>
    <r>
      <t xml:space="preserve">EVIDENCIA 1. Pese a que no se elaboró el Plan de Conservación, la contratista de conservación entrega un documento preliminar que permite orientar las bases para la actualización del mismo.
EVIDENCIA 4. </t>
    </r>
    <r>
      <rPr>
        <b/>
        <sz val="9"/>
        <color rgb="FFFF0000"/>
        <rFont val="Arial"/>
        <family val="2"/>
      </rPr>
      <t xml:space="preserve">Se solicitó la calibración de los equipos a Almacén en el mes de octubre, desde Almacén informan que no ha sido posible hacerla por falta de presupuesto </t>
    </r>
  </si>
  <si>
    <t>PROM</t>
  </si>
  <si>
    <t>EFICIENCIA</t>
  </si>
  <si>
    <r>
      <rPr>
        <b/>
        <i/>
        <sz val="18"/>
        <color rgb="FF002060"/>
        <rFont val="Arial"/>
        <family val="2"/>
      </rPr>
      <t xml:space="preserve">SEGUIMIENTO TRIMESTRAL MAPA DE RIESGOS 2023
GESTIÓN EXPERIENCIAS Y SERVICIOS BIBLIOTECARIOS
</t>
    </r>
    <r>
      <rPr>
        <b/>
        <i/>
        <sz val="10"/>
        <color rgb="FFC00000"/>
        <rFont val="Arial"/>
        <family val="2"/>
      </rPr>
      <t>Objetivo del Proceso:</t>
    </r>
    <r>
      <rPr>
        <b/>
        <i/>
        <sz val="10"/>
        <color rgb="FF002060"/>
        <rFont val="Arial"/>
        <family val="2"/>
      </rPr>
      <t xml:space="preserve"> Crear estrategias que aseguren a la población el libre acceso y uso de la información y el conocimiento, experiencias bibliotecarias mediante programas y servicios, contribuyendo a la formación de personas críticas y autónomas, al diálogo de saberes, a la apropiación social de las comunidades para la construcción de mejores</t>
    </r>
    <r>
      <rPr>
        <b/>
        <i/>
        <sz val="12"/>
        <color rgb="FF002060"/>
        <rFont val="Arial"/>
        <family val="2"/>
      </rPr>
      <t xml:space="preserve"> entornos de convivencia.</t>
    </r>
  </si>
  <si>
    <t xml:space="preserve">SEGUIMIENTO PRIMER TRIMESTRE 2023
EXPERIENCIAS Y SERVICIOS BIBLOTECARIOS
                                                                                                                        Código: F-GE-04
                                                                                                          </t>
  </si>
  <si>
    <t xml:space="preserve">
SEGUIMIENTO SEGUNDO TRIMESTRE 2023
EXPERIENCIAS Y SERVICIOS BIBLOTECARIOS
                                                                                                                        Código: F-GE-04
                                                                                                          </t>
  </si>
  <si>
    <t xml:space="preserve">                   
SEGUIMIENTO   TERCER  TRIMESTRE  2023
Experiencias y Servicios Bibliotecarios
Código:  F-GE-04
                                                                                                                                                                                              </t>
  </si>
  <si>
    <t xml:space="preserve">SEGUIMIENTO   CUARTO  TRIMESTRE  2023
Experiencias y Servicios Bibliotecarios
Código:  F-GE-04
                                                                                                                                                                                              </t>
  </si>
  <si>
    <t>Inoportuna devolución de los materiales bibliográficos y documentales en los tiempos establecidos de acuerdo con los reglamentos institucionales.</t>
  </si>
  <si>
    <t>Necesidad de actualizar permanentemente la base de datos de usuarios afiliados.
Necesidad de fortalecer entre los usuarios, los reglamentos de préstamos para la entrega oportuna de los materiales.
Necesidad de generar comunicaciones periódicas con los usuarios para promover la devolución oportuna de los materiales.
Necesidad de reportar la base de datos bibliográfica de los materiales, que no han sido devueltos por parte de los usuarios, para que se instauren las acciones correspondientes por parte de los responsables.
No cumplir los tiempos establecidos de entrega de los materiales,  de acuerdo con los reglamentos institucionales.</t>
  </si>
  <si>
    <r>
      <rPr>
        <b/>
        <sz val="10"/>
        <color rgb="FFC00000"/>
        <rFont val="Arial"/>
        <family val="2"/>
      </rPr>
      <t xml:space="preserve">
RIESGO: "Inoportuna devolución de los materiales bibliográficos y documentales en los tiempos establecidos de acuerdo con los reglamentos institucionales".</t>
    </r>
    <r>
      <rPr>
        <b/>
        <sz val="10"/>
        <color theme="3"/>
        <rFont val="Arial"/>
        <family val="2"/>
      </rPr>
      <t xml:space="preserve">
</t>
    </r>
    <r>
      <rPr>
        <b/>
        <sz val="10"/>
        <color rgb="FFC00000"/>
        <rFont val="Arial"/>
        <family val="2"/>
      </rPr>
      <t xml:space="preserve">Descripción: </t>
    </r>
    <r>
      <rPr>
        <b/>
        <sz val="10"/>
        <color theme="3"/>
        <rFont val="Arial"/>
        <family val="2"/>
      </rPr>
      <t>El lider del proceso en corresponsabilidad con  los técnicos y auxiliares de área,</t>
    </r>
    <r>
      <rPr>
        <b/>
        <sz val="10"/>
        <color rgb="FFFF0000"/>
        <rFont val="Arial"/>
        <family val="2"/>
      </rPr>
      <t xml:space="preserve"> verifican </t>
    </r>
    <r>
      <rPr>
        <b/>
        <sz val="10"/>
        <color rgb="FF00B0F0"/>
        <rFont val="Arial"/>
        <family val="2"/>
      </rPr>
      <t>mensualmente</t>
    </r>
    <r>
      <rPr>
        <sz val="10"/>
        <color theme="1"/>
        <rFont val="Arial"/>
        <family val="2"/>
      </rPr>
      <t xml:space="preserve">  los reportes de usuarios morosos registrados en la base de datos janium,</t>
    </r>
    <r>
      <rPr>
        <b/>
        <sz val="10"/>
        <color rgb="FFFF0000"/>
        <rFont val="Arial"/>
        <family val="2"/>
      </rPr>
      <t xml:space="preserve">  </t>
    </r>
    <r>
      <rPr>
        <sz val="10"/>
        <rFont val="Arial"/>
        <family val="2"/>
      </rPr>
      <t xml:space="preserve">y procede a </t>
    </r>
    <r>
      <rPr>
        <b/>
        <sz val="10"/>
        <color rgb="FF00CC00"/>
        <rFont val="Arial"/>
        <family val="2"/>
      </rPr>
      <t xml:space="preserve">establecer las comunicaciones necesarias con los usuarios </t>
    </r>
    <r>
      <rPr>
        <sz val="10"/>
        <color theme="1"/>
        <rFont val="Arial"/>
        <family val="2"/>
      </rPr>
      <t>por medio de  (teléfono, correo, uso de las referencias personales, cartas),</t>
    </r>
    <r>
      <rPr>
        <b/>
        <sz val="10"/>
        <color rgb="FF002060"/>
        <rFont val="Arial"/>
        <family val="2"/>
      </rPr>
      <t xml:space="preserve"> para  motivar la entrega de los materiales a la sede central y filiales.
</t>
    </r>
    <r>
      <rPr>
        <b/>
        <sz val="10"/>
        <color rgb="FFC00000"/>
        <rFont val="Arial"/>
        <family val="2"/>
      </rPr>
      <t xml:space="preserve">Posibles Desviaciones: </t>
    </r>
    <r>
      <rPr>
        <b/>
        <sz val="10"/>
        <color theme="1"/>
        <rFont val="Arial"/>
        <family val="2"/>
      </rPr>
      <t>En caso de no recibir oportunamente el material prestado, inicialmente se hace una llamada telefónica al usuario moroso, y de no atender el llamado, se procede con una notificación electrónica.</t>
    </r>
    <r>
      <rPr>
        <sz val="10"/>
        <color theme="1"/>
        <rFont val="Arial"/>
        <family val="2"/>
      </rPr>
      <t xml:space="preserve">
</t>
    </r>
  </si>
  <si>
    <r>
      <rPr>
        <b/>
        <sz val="10"/>
        <color rgb="FFFF0000"/>
        <rFont val="Arial"/>
        <family val="2"/>
      </rPr>
      <t xml:space="preserve">RIESGO: "Inoportuna devolución de los materiales bibliográficos y documentales en los tiempos establecidos de acuerdo con los reglamentos institucionales".
</t>
    </r>
    <r>
      <rPr>
        <b/>
        <sz val="10"/>
        <color rgb="FF002060"/>
        <rFont val="Arial"/>
        <family val="2"/>
      </rPr>
      <t>CONTROL 1.</t>
    </r>
    <r>
      <rPr>
        <sz val="10"/>
        <color rgb="FF002060"/>
        <rFont val="Arial"/>
        <family val="2"/>
      </rPr>
      <t xml:space="preserve">Verificar mensualmente el listado de Préstamos Vs Usuarios morosos en la sede central y filiales.
</t>
    </r>
    <r>
      <rPr>
        <b/>
        <sz val="10"/>
        <color rgb="FFFF0000"/>
        <rFont val="Arial"/>
        <family val="2"/>
      </rPr>
      <t xml:space="preserve">EVIDENCIA:
</t>
    </r>
    <r>
      <rPr>
        <sz val="10"/>
        <color rgb="FFFF0000"/>
        <rFont val="Arial"/>
        <family val="2"/>
      </rPr>
      <t xml:space="preserve">Fomato en excel listado de seguimiento a usuarios morosos de la sede central y filiales.
</t>
    </r>
    <r>
      <rPr>
        <b/>
        <sz val="10"/>
        <color rgb="FF002060"/>
        <rFont val="Arial"/>
        <family val="2"/>
      </rPr>
      <t>CONTROL 2:</t>
    </r>
    <r>
      <rPr>
        <sz val="10"/>
        <color rgb="FF002060"/>
        <rFont val="Arial"/>
        <family val="2"/>
      </rPr>
      <t xml:space="preserve"> Comunicar de manera  verbal o electrónica  a los usuarios la entrega de materiales pendientes Vs Estadístisca de materiales recuperados.
</t>
    </r>
    <r>
      <rPr>
        <b/>
        <sz val="10"/>
        <color rgb="FFFF0000"/>
        <rFont val="Arial"/>
        <family val="2"/>
      </rPr>
      <t xml:space="preserve">EVIDENCIA:
</t>
    </r>
    <r>
      <rPr>
        <sz val="10"/>
        <color rgb="FFFF0000"/>
        <rFont val="Arial"/>
        <family val="2"/>
      </rPr>
      <t xml:space="preserve">Llamadas telefónicas, Correos electrónicos, Listado de materiales recuperados.
</t>
    </r>
    <r>
      <rPr>
        <b/>
        <sz val="10"/>
        <color rgb="FF002060"/>
        <rFont val="Arial"/>
        <family val="2"/>
      </rPr>
      <t>CONTROL 3</t>
    </r>
    <r>
      <rPr>
        <sz val="10"/>
        <color rgb="FF002060"/>
        <rFont val="Arial"/>
        <family val="2"/>
      </rPr>
      <t xml:space="preserve">.Entregar insumos al proceso de comunicaciones para estructurar y realizar la campaña de recuperación de materiales bibliográficos y documentales.
</t>
    </r>
    <r>
      <rPr>
        <b/>
        <sz val="10"/>
        <color rgb="FF002060"/>
        <rFont val="Arial"/>
        <family val="2"/>
      </rPr>
      <t>PLAN DE ACCIÓN</t>
    </r>
    <r>
      <rPr>
        <sz val="10"/>
        <color rgb="FF002060"/>
        <rFont val="Arial"/>
        <family val="2"/>
      </rPr>
      <t>:
1.Presentar la necesidad a Comunicaciones
2.Coordinar con comunicaciones el objetivo puntual de la campaña, frecuencia y canales.
3.Codyuvar en la implementación de la campaña por el periodo establecido.</t>
    </r>
    <r>
      <rPr>
        <sz val="10"/>
        <color rgb="FF00B050"/>
        <rFont val="Arial"/>
        <family val="2"/>
      </rPr>
      <t xml:space="preserve">  
</t>
    </r>
    <r>
      <rPr>
        <b/>
        <sz val="10"/>
        <color rgb="FFFF0000"/>
        <rFont val="Arial"/>
        <family val="2"/>
      </rPr>
      <t xml:space="preserve">EVIDENCIAS:
</t>
    </r>
    <r>
      <rPr>
        <sz val="10"/>
        <color rgb="FFFF0000"/>
        <rFont val="Arial"/>
        <family val="2"/>
      </rPr>
      <t>1.Correo interno a comunicaciones necesidad campaña usuarios morosos.
Informe con estrategias en la implementación de la campaña.
2.Evidencia de imágenes con piezas gráficas.</t>
    </r>
  </si>
  <si>
    <r>
      <rPr>
        <b/>
        <sz val="11"/>
        <color rgb="FF002060"/>
        <rFont val="Arial"/>
        <family val="2"/>
      </rPr>
      <t>CONTROL 1</t>
    </r>
    <r>
      <rPr>
        <b/>
        <sz val="11"/>
        <color rgb="FFFF0000"/>
        <rFont val="Arial"/>
        <family val="2"/>
      </rPr>
      <t>:</t>
    </r>
    <r>
      <rPr>
        <sz val="11"/>
        <color rgb="FFFF0000"/>
        <rFont val="Arial"/>
        <family val="2"/>
      </rPr>
      <t xml:space="preserve"> </t>
    </r>
    <r>
      <rPr>
        <sz val="11"/>
        <color rgb="FF002060"/>
        <rFont val="Arial"/>
        <family val="2"/>
      </rPr>
      <t xml:space="preserve">Revisar los reportes de los usuarios morosos
</t>
    </r>
    <r>
      <rPr>
        <sz val="11"/>
        <color rgb="FFFF0000"/>
        <rFont val="Arial"/>
        <family val="2"/>
      </rPr>
      <t xml:space="preserve">Evidencia:
</t>
    </r>
    <r>
      <rPr>
        <sz val="11"/>
        <color rgb="FF000000"/>
        <rFont val="Arial"/>
        <family val="2"/>
      </rPr>
      <t xml:space="preserve">Link de reportes soporte janium
</t>
    </r>
    <r>
      <rPr>
        <b/>
        <sz val="11"/>
        <color rgb="FF002060"/>
        <rFont val="Arial"/>
        <family val="2"/>
      </rPr>
      <t>CONTROL 2</t>
    </r>
    <r>
      <rPr>
        <sz val="11"/>
        <color rgb="FF002060"/>
        <rFont val="Arial"/>
        <family val="2"/>
      </rPr>
      <t xml:space="preserve">: Comunicar de manera verbal o virtual a los usuarios la entrega de materiales pendientes
Evidencia:
</t>
    </r>
    <r>
      <rPr>
        <sz val="10"/>
        <color rgb="FF000000"/>
        <rFont val="Arial"/>
        <family val="2"/>
      </rPr>
      <t xml:space="preserve">Llamadas a los usuarios, correos electrónicos, cartas radicadas en gestión documental
</t>
    </r>
    <r>
      <rPr>
        <b/>
        <sz val="10"/>
        <color rgb="FF002060"/>
        <rFont val="Arial"/>
        <family val="2"/>
      </rPr>
      <t xml:space="preserve">CONTROL </t>
    </r>
    <r>
      <rPr>
        <b/>
        <sz val="10"/>
        <color rgb="FF000000"/>
        <rFont val="Arial"/>
        <family val="2"/>
      </rPr>
      <t>3</t>
    </r>
    <r>
      <rPr>
        <sz val="10"/>
        <color rgb="FF000000"/>
        <rFont val="Arial"/>
        <family val="2"/>
      </rPr>
      <t xml:space="preserve"> </t>
    </r>
    <r>
      <rPr>
        <sz val="10"/>
        <color rgb="FF002060"/>
        <rFont val="Arial"/>
        <family val="2"/>
      </rPr>
      <t xml:space="preserve">Diligenciar formulario de solicitud dirigida a comunicaciones para estructurar la campaña de recuperación de materiales bibliográficos y documentales
</t>
    </r>
    <r>
      <rPr>
        <sz val="10"/>
        <color rgb="FFFF0000"/>
        <rFont val="Arial"/>
        <family val="2"/>
      </rPr>
      <t>EVIDENCIAS:
1. Correo interno a lider de comunicaciones expresando la necesidad de la campaña dirigida a los usuarios morosos</t>
    </r>
  </si>
  <si>
    <t xml:space="preserve"> </t>
  </si>
  <si>
    <r>
      <rPr>
        <b/>
        <sz val="10"/>
        <color rgb="FFC00000"/>
        <rFont val="Arial"/>
        <family val="2"/>
      </rPr>
      <t>RIESGO: "Inoportuna devolución de los materiales bibliográficos y documentales en los tiempos establecidos de acuerdo con los reglamentos institucionales".</t>
    </r>
    <r>
      <rPr>
        <b/>
        <sz val="10"/>
        <color theme="3"/>
        <rFont val="Arial"/>
        <family val="2"/>
      </rPr>
      <t xml:space="preserve">
</t>
    </r>
    <r>
      <rPr>
        <b/>
        <sz val="10"/>
        <color rgb="FFC00000"/>
        <rFont val="Arial"/>
        <family val="2"/>
      </rPr>
      <t xml:space="preserve">Descripción: </t>
    </r>
    <r>
      <rPr>
        <b/>
        <sz val="10"/>
        <color theme="3"/>
        <rFont val="Arial"/>
        <family val="2"/>
      </rPr>
      <t>El lider del proceso en corresponsabilidad con  los técnicos y auxiliares de área,</t>
    </r>
    <r>
      <rPr>
        <b/>
        <sz val="10"/>
        <color rgb="FFFF0000"/>
        <rFont val="Arial"/>
        <family val="2"/>
      </rPr>
      <t xml:space="preserve"> verifican </t>
    </r>
    <r>
      <rPr>
        <b/>
        <sz val="10"/>
        <color rgb="FF00B0F0"/>
        <rFont val="Arial"/>
        <family val="2"/>
      </rPr>
      <t>mensualmente</t>
    </r>
    <r>
      <rPr>
        <sz val="10"/>
        <color theme="1"/>
        <rFont val="Arial"/>
        <family val="2"/>
      </rPr>
      <t xml:space="preserve">  los reportes de usuarios morosos registrados en la base de datos janium,</t>
    </r>
    <r>
      <rPr>
        <b/>
        <sz val="10"/>
        <color rgb="FFFF0000"/>
        <rFont val="Arial"/>
        <family val="2"/>
      </rPr>
      <t xml:space="preserve">  </t>
    </r>
    <r>
      <rPr>
        <sz val="10"/>
        <rFont val="Arial"/>
        <family val="2"/>
      </rPr>
      <t xml:space="preserve">y procede a </t>
    </r>
    <r>
      <rPr>
        <b/>
        <sz val="10"/>
        <color rgb="FF00CC00"/>
        <rFont val="Arial"/>
        <family val="2"/>
      </rPr>
      <t xml:space="preserve">establecer las comunicaciones necesarias con los usuarios </t>
    </r>
    <r>
      <rPr>
        <sz val="10"/>
        <color theme="1"/>
        <rFont val="Arial"/>
        <family val="2"/>
      </rPr>
      <t>por medio de  (teléfono, correo, uso de las referencias personales, cartas),</t>
    </r>
    <r>
      <rPr>
        <b/>
        <sz val="10"/>
        <color rgb="FF002060"/>
        <rFont val="Arial"/>
        <family val="2"/>
      </rPr>
      <t xml:space="preserve"> para  motivar la entrega de los materiales a la sede central y filiales.
</t>
    </r>
    <r>
      <rPr>
        <b/>
        <sz val="10"/>
        <color rgb="FFC00000"/>
        <rFont val="Arial"/>
        <family val="2"/>
      </rPr>
      <t xml:space="preserve">Posibles Desviaciones: </t>
    </r>
    <r>
      <rPr>
        <b/>
        <sz val="10"/>
        <color theme="1"/>
        <rFont val="Arial"/>
        <family val="2"/>
      </rPr>
      <t>En caso de no recibir oportunamente el material prestado, inicialmente se hace una llamada telefónica al usuario moroso, y de no atender el llamado, se procede con una notificación electrónica.</t>
    </r>
    <r>
      <rPr>
        <sz val="10"/>
        <color theme="1"/>
        <rFont val="Arial"/>
        <family val="2"/>
      </rPr>
      <t xml:space="preserve">
</t>
    </r>
  </si>
  <si>
    <r>
      <rPr>
        <b/>
        <sz val="10"/>
        <color rgb="FFFF0000"/>
        <rFont val="Arial"/>
        <family val="2"/>
      </rPr>
      <t>RIESGO: "Inoportuna devolución de los materiales bibliográficos y documentales en los tiempos establecidos de acuerdo con los reglamentos institucionales".</t>
    </r>
    <r>
      <rPr>
        <b/>
        <sz val="10"/>
        <color rgb="FF002060"/>
        <rFont val="Arial"/>
        <family val="2"/>
      </rPr>
      <t xml:space="preserve">
CONTROL 1.</t>
    </r>
    <r>
      <rPr>
        <sz val="10"/>
        <color rgb="FF002060"/>
        <rFont val="Arial"/>
        <family val="2"/>
      </rPr>
      <t xml:space="preserve">Verificar mensualmente el listado de Préstamos Vs Usuarios morosos en la sede central y filiales.
</t>
    </r>
    <r>
      <rPr>
        <b/>
        <sz val="10"/>
        <color rgb="FFFF0000"/>
        <rFont val="Arial"/>
        <family val="2"/>
      </rPr>
      <t xml:space="preserve">EVIDENCIA:
</t>
    </r>
    <r>
      <rPr>
        <sz val="10"/>
        <color rgb="FFFF0000"/>
        <rFont val="Arial"/>
        <family val="2"/>
      </rPr>
      <t>Fomato en excel listado de seguimiento a usuarios morosos de la sede central y filiales.</t>
    </r>
    <r>
      <rPr>
        <sz val="10"/>
        <color rgb="FF002060"/>
        <rFont val="Arial"/>
        <family val="2"/>
      </rPr>
      <t xml:space="preserve">
</t>
    </r>
    <r>
      <rPr>
        <b/>
        <sz val="10"/>
        <color rgb="FF002060"/>
        <rFont val="Arial"/>
        <family val="2"/>
      </rPr>
      <t>CONTROL 2:</t>
    </r>
    <r>
      <rPr>
        <sz val="10"/>
        <color rgb="FF002060"/>
        <rFont val="Arial"/>
        <family val="2"/>
      </rPr>
      <t xml:space="preserve"> Comunicar de manera  verbal o electrónica  a los usuarios la entrega de materiales pendientes Vs Estadístisca de materiales recuperados.
</t>
    </r>
    <r>
      <rPr>
        <b/>
        <sz val="10"/>
        <color rgb="FFFF0000"/>
        <rFont val="Arial"/>
        <family val="2"/>
      </rPr>
      <t xml:space="preserve">EVIDENCIA:
</t>
    </r>
    <r>
      <rPr>
        <sz val="10"/>
        <color rgb="FFFF0000"/>
        <rFont val="Arial"/>
        <family val="2"/>
      </rPr>
      <t>Llamadas telefónicas, Correos electrónicos, Listado de materiales recuperados.</t>
    </r>
    <r>
      <rPr>
        <sz val="10"/>
        <color rgb="FF002060"/>
        <rFont val="Arial"/>
        <family val="2"/>
      </rPr>
      <t xml:space="preserve">
</t>
    </r>
    <r>
      <rPr>
        <b/>
        <sz val="10"/>
        <color rgb="FF002060"/>
        <rFont val="Arial"/>
        <family val="2"/>
      </rPr>
      <t>CONTROL 3</t>
    </r>
    <r>
      <rPr>
        <sz val="10"/>
        <color rgb="FF002060"/>
        <rFont val="Arial"/>
        <family val="2"/>
      </rPr>
      <t xml:space="preserve">.Entregar insumos al proceso de comunicaciones para estructurar y realizar la campaña de recuperación de materiales bibliográficos y documentales.
</t>
    </r>
    <r>
      <rPr>
        <b/>
        <sz val="10"/>
        <color rgb="FF002060"/>
        <rFont val="Arial"/>
        <family val="2"/>
      </rPr>
      <t>PLAN DE ACCIÓN</t>
    </r>
    <r>
      <rPr>
        <sz val="10"/>
        <color rgb="FF002060"/>
        <rFont val="Arial"/>
        <family val="2"/>
      </rPr>
      <t>:
1.Presentar la necesidad a Comunicaciones
2.Coordinar con comunicaciones el objetivo puntual de la campaña, frecuencia y canales.
3.Codyuvar en la implementación de la campaña por el periodo establecido.</t>
    </r>
    <r>
      <rPr>
        <sz val="10"/>
        <color rgb="FF00B050"/>
        <rFont val="Arial"/>
        <family val="2"/>
      </rPr>
      <t xml:space="preserve">  
</t>
    </r>
    <r>
      <rPr>
        <b/>
        <sz val="10"/>
        <color rgb="FFFF0000"/>
        <rFont val="Arial"/>
        <family val="2"/>
      </rPr>
      <t xml:space="preserve">EVIDENCIAS:
</t>
    </r>
    <r>
      <rPr>
        <sz val="10"/>
        <color rgb="FFFF0000"/>
        <rFont val="Arial"/>
        <family val="2"/>
      </rPr>
      <t>1.Correo interno a comunicaciones necesidad campaña usuarios morosos.
Informe con estrategias en la implementación de la campaña.
2.Evidencia de imágenes con piezas gráficas.</t>
    </r>
  </si>
  <si>
    <t>Control 1: Comunicaciones enviadas a los usuarios morosos
Control 2: Informe de la dependencia de prestamos con el reporte de llamadas a los usuarios morosos
Control 3: Campaña sitio web "Libros Ausentes".</t>
  </si>
  <si>
    <t>Se informa al nivel estrategico sobre la smedidas realizadas para que puedan analizar la situacion con los morosos y desde el area juridica y financiera generen acciones para su gestión.</t>
  </si>
  <si>
    <r>
      <rPr>
        <b/>
        <sz val="10"/>
        <color rgb="FF002060"/>
        <rFont val="Arial"/>
        <family val="2"/>
      </rPr>
      <t>CONTROL 1.</t>
    </r>
    <r>
      <rPr>
        <sz val="10"/>
        <color rgb="FF002060"/>
        <rFont val="Arial"/>
        <family val="2"/>
      </rPr>
      <t xml:space="preserve">Verificar mensualmente el listado de Préstamos Vs Usuarios morosos en la sede central y filiales.
</t>
    </r>
    <r>
      <rPr>
        <b/>
        <sz val="10"/>
        <color rgb="FFFF0000"/>
        <rFont val="Arial"/>
        <family val="2"/>
      </rPr>
      <t xml:space="preserve">EVIDENCIA:
</t>
    </r>
    <r>
      <rPr>
        <sz val="10"/>
        <color rgb="FFFF0000"/>
        <rFont val="Arial"/>
        <family val="2"/>
      </rPr>
      <t xml:space="preserve">Fomato en excel listado de seguimiento a usuarios morosos de la sede central y filiales.
</t>
    </r>
    <r>
      <rPr>
        <b/>
        <sz val="10"/>
        <color rgb="FF002060"/>
        <rFont val="Arial"/>
        <family val="2"/>
      </rPr>
      <t>CONTROL 2:</t>
    </r>
    <r>
      <rPr>
        <sz val="10"/>
        <color rgb="FF002060"/>
        <rFont val="Arial"/>
        <family val="2"/>
      </rPr>
      <t xml:space="preserve"> Comunicar de manera  verbal o electrónica  a los usuarios la entrega de materiales pendientes Vs Estadístisca de materiales recuperados.
</t>
    </r>
    <r>
      <rPr>
        <b/>
        <sz val="10"/>
        <color rgb="FFFF0000"/>
        <rFont val="Arial"/>
        <family val="2"/>
      </rPr>
      <t xml:space="preserve">EVIDENCIA:
</t>
    </r>
    <r>
      <rPr>
        <sz val="10"/>
        <color rgb="FFFF0000"/>
        <rFont val="Arial"/>
        <family val="2"/>
      </rPr>
      <t xml:space="preserve">Llamadas telefónicas, Correos electrónicos, Listado de materiales recuperados.
</t>
    </r>
    <r>
      <rPr>
        <b/>
        <sz val="10"/>
        <color rgb="FF002060"/>
        <rFont val="Arial"/>
        <family val="2"/>
      </rPr>
      <t>CONTROL 3</t>
    </r>
    <r>
      <rPr>
        <sz val="10"/>
        <color rgb="FF002060"/>
        <rFont val="Arial"/>
        <family val="2"/>
      </rPr>
      <t xml:space="preserve">.Entregar insumos al proceso de comunicaciones para estructurar y realizar la campaña de recuperación de materiales bibliográficos y documentales.
</t>
    </r>
    <r>
      <rPr>
        <b/>
        <sz val="10"/>
        <color rgb="FF002060"/>
        <rFont val="Arial"/>
        <family val="2"/>
      </rPr>
      <t>PLAN DE ACCIÓN</t>
    </r>
    <r>
      <rPr>
        <sz val="10"/>
        <color rgb="FF002060"/>
        <rFont val="Arial"/>
        <family val="2"/>
      </rPr>
      <t>:
1.Presentar la necesidad a Comunicaciones
2.Coordinar con comunicaciones el objetivo puntual de la campaña, frecuencia y canales.
3.Codyuvar en la implementación de la campaña por el periodo establecido.</t>
    </r>
    <r>
      <rPr>
        <sz val="10"/>
        <color rgb="FF00B050"/>
        <rFont val="Arial"/>
        <family val="2"/>
      </rPr>
      <t xml:space="preserve">  
</t>
    </r>
    <r>
      <rPr>
        <b/>
        <sz val="10"/>
        <color rgb="FFFF0000"/>
        <rFont val="Arial"/>
        <family val="2"/>
      </rPr>
      <t xml:space="preserve">EVIDENCIAS:
</t>
    </r>
    <r>
      <rPr>
        <sz val="10"/>
        <color rgb="FFFF0000"/>
        <rFont val="Arial"/>
        <family val="2"/>
      </rPr>
      <t>1.Correo interno a comunicaciones necesidad campaña usuarios morosos.
Informe con estrategias en la implementación de la campaña.
2.Evidencia de imágenes con piezas gráficas.</t>
    </r>
  </si>
  <si>
    <r>
      <rPr>
        <b/>
        <sz val="11"/>
        <color rgb="FF002060"/>
        <rFont val="Arial"/>
        <family val="2"/>
      </rPr>
      <t>CONTROL 1</t>
    </r>
    <r>
      <rPr>
        <b/>
        <sz val="11"/>
        <color rgb="FFFF0000"/>
        <rFont val="Arial"/>
        <family val="2"/>
      </rPr>
      <t xml:space="preserve">: </t>
    </r>
    <r>
      <rPr>
        <b/>
        <sz val="11"/>
        <color rgb="FF002060"/>
        <rFont val="Arial"/>
        <family val="2"/>
      </rPr>
      <t xml:space="preserve">Revisar los reportes de los usuarios morosos
</t>
    </r>
    <r>
      <rPr>
        <b/>
        <sz val="11"/>
        <color rgb="FFFF0000"/>
        <rFont val="Arial"/>
        <family val="2"/>
      </rPr>
      <t>Evidencia:</t>
    </r>
    <r>
      <rPr>
        <sz val="11"/>
        <color rgb="FF002060"/>
        <rFont val="Arial"/>
        <family val="2"/>
      </rPr>
      <t xml:space="preserve">Link de reportes soporte janium
</t>
    </r>
    <r>
      <rPr>
        <b/>
        <sz val="11"/>
        <color rgb="FF002060"/>
        <rFont val="Arial"/>
        <family val="2"/>
      </rPr>
      <t xml:space="preserve">CONTROL 2: Comunicar de manera verbal o virtual a los usuarios la entrega de materiales pendientes
</t>
    </r>
    <r>
      <rPr>
        <b/>
        <sz val="11"/>
        <color rgb="FFFF0000"/>
        <rFont val="Arial"/>
        <family val="2"/>
      </rPr>
      <t xml:space="preserve">Evidencia:
</t>
    </r>
    <r>
      <rPr>
        <sz val="11"/>
        <color rgb="FF002060"/>
        <rFont val="Arial"/>
        <family val="2"/>
      </rPr>
      <t xml:space="preserve">Llamadas a los usuarios, correos electrónicos, cartas radicadas en gestión documental
</t>
    </r>
    <r>
      <rPr>
        <b/>
        <sz val="11"/>
        <color rgb="FF002060"/>
        <rFont val="Arial"/>
        <family val="2"/>
      </rPr>
      <t xml:space="preserve">CONTROL 3 Diligenciar formulario de solicitud dirigida a comunicaciones para estructurar la campaña de recuperación de materiales bibliográficos y documentales
</t>
    </r>
    <r>
      <rPr>
        <b/>
        <sz val="11"/>
        <color rgb="FFFF0000"/>
        <rFont val="Arial"/>
        <family val="2"/>
      </rPr>
      <t xml:space="preserve">EVIDENCIAS:
</t>
    </r>
    <r>
      <rPr>
        <sz val="11"/>
        <color rgb="FF002060"/>
        <rFont val="Arial"/>
        <family val="2"/>
      </rPr>
      <t>1. Correo interno a lider de comunicaciones expresando la necesidad de la campaña dirigida a los usuarios morosos.</t>
    </r>
  </si>
  <si>
    <r>
      <rPr>
        <b/>
        <sz val="10"/>
        <color rgb="FFFF0000"/>
        <rFont val="Arial"/>
        <family val="2"/>
      </rPr>
      <t>RIESGO: "Inoportuna devolución de los materiales bibliográficos y documentales en los tiempos establecidos de acuerdo con los reglamentos institucionales".</t>
    </r>
    <r>
      <rPr>
        <b/>
        <sz val="10"/>
        <color rgb="FF002060"/>
        <rFont val="Arial"/>
        <family val="2"/>
      </rPr>
      <t xml:space="preserve">
CONTROL 1.</t>
    </r>
    <r>
      <rPr>
        <sz val="10"/>
        <color rgb="FF002060"/>
        <rFont val="Arial"/>
        <family val="2"/>
      </rPr>
      <t xml:space="preserve">Verificar mensualmente el listado de Préstamos Vs Usuarios morosos en la sede central y filiales.
</t>
    </r>
    <r>
      <rPr>
        <b/>
        <sz val="10"/>
        <color rgb="FFFF0000"/>
        <rFont val="Arial"/>
        <family val="2"/>
      </rPr>
      <t xml:space="preserve">EVIDENCIA:
</t>
    </r>
    <r>
      <rPr>
        <sz val="10"/>
        <color rgb="FFFF0000"/>
        <rFont val="Arial"/>
        <family val="2"/>
      </rPr>
      <t xml:space="preserve">Fomato en excel listado de seguimiento a usuarios morosos de la sede central y filiales.
</t>
    </r>
    <r>
      <rPr>
        <b/>
        <sz val="10"/>
        <color rgb="FF002060"/>
        <rFont val="Arial"/>
        <family val="2"/>
      </rPr>
      <t>CONTROL 2:</t>
    </r>
    <r>
      <rPr>
        <sz val="10"/>
        <color rgb="FF002060"/>
        <rFont val="Arial"/>
        <family val="2"/>
      </rPr>
      <t xml:space="preserve"> Comunicar de manera  verbal o electrónica  a los usuarios la entrega de materiales pendientes Vs Estadístisca de materiales recuperados.
</t>
    </r>
    <r>
      <rPr>
        <b/>
        <sz val="10"/>
        <color rgb="FFFF0000"/>
        <rFont val="Arial"/>
        <family val="2"/>
      </rPr>
      <t xml:space="preserve">EVIDENCIA:
</t>
    </r>
    <r>
      <rPr>
        <sz val="10"/>
        <color rgb="FFFF0000"/>
        <rFont val="Arial"/>
        <family val="2"/>
      </rPr>
      <t xml:space="preserve">Llamadas telefónicas, Correos electrónicos, Listado de materiales recuperados.
</t>
    </r>
    <r>
      <rPr>
        <b/>
        <sz val="10"/>
        <color rgb="FF002060"/>
        <rFont val="Arial"/>
        <family val="2"/>
      </rPr>
      <t>CONTROL 3</t>
    </r>
    <r>
      <rPr>
        <sz val="10"/>
        <color rgb="FF002060"/>
        <rFont val="Arial"/>
        <family val="2"/>
      </rPr>
      <t xml:space="preserve">.Entregar insumos al proceso de comunicaciones para estructurar y realizar la campaña de recuperación de materiales bibliográficos y documentales.
</t>
    </r>
    <r>
      <rPr>
        <b/>
        <sz val="10"/>
        <color rgb="FF002060"/>
        <rFont val="Arial"/>
        <family val="2"/>
      </rPr>
      <t>PLAN DE ACCIÓN</t>
    </r>
    <r>
      <rPr>
        <sz val="10"/>
        <color rgb="FF002060"/>
        <rFont val="Arial"/>
        <family val="2"/>
      </rPr>
      <t>:
1.Presentar la necesidad a Comunicaciones
2.Coordinar con comunicaciones el objetivo puntual de la campaña, frecuencia y canales.
3.Codyuvar en la implementación de la campaña por el periodo establecido.</t>
    </r>
    <r>
      <rPr>
        <sz val="10"/>
        <color rgb="FF00B050"/>
        <rFont val="Arial"/>
        <family val="2"/>
      </rPr>
      <t xml:space="preserve">  
</t>
    </r>
    <r>
      <rPr>
        <b/>
        <sz val="10"/>
        <color rgb="FFFF0000"/>
        <rFont val="Arial"/>
        <family val="2"/>
      </rPr>
      <t xml:space="preserve">EVIDENCIAS:
</t>
    </r>
    <r>
      <rPr>
        <sz val="10"/>
        <color rgb="FFFF0000"/>
        <rFont val="Arial"/>
        <family val="2"/>
      </rPr>
      <t>1.Correo interno a comunicaciones necesidad campaña usuarios morosos.
Informe con estrategias en la implementación de la campaña.
2.Evidencia de imágenes con piezas gráficas.</t>
    </r>
  </si>
  <si>
    <r>
      <rPr>
        <sz val="12"/>
        <color rgb="FF000000"/>
        <rFont val="Arial"/>
        <family val="2"/>
      </rPr>
      <t xml:space="preserve">CONTROL 1.Verificar mensualmente el listado de Préstamos Vs Usuarios morosos en la sede central y filiales.
</t>
    </r>
    <r>
      <rPr>
        <sz val="12"/>
        <color rgb="FFFF0000"/>
        <rFont val="Arial"/>
        <family val="2"/>
      </rPr>
      <t xml:space="preserve">EVIDENCIA:
Fomato en excel listado de seguimiento a usuarios morosos de la sede central y filiales.
</t>
    </r>
    <r>
      <rPr>
        <sz val="12"/>
        <color rgb="FF000000"/>
        <rFont val="Arial"/>
        <family val="2"/>
      </rPr>
      <t xml:space="preserve">CONTROL 2: Comunicar de manera  telefónica y con comunicación escrita radicada en gestión documental a los usuarios la entrega de materiales pendientes Vs Estadístisca de materiales recuperados.
</t>
    </r>
    <r>
      <rPr>
        <sz val="12"/>
        <color rgb="FFFF0000"/>
        <rFont val="Arial"/>
        <family val="2"/>
      </rPr>
      <t xml:space="preserve">EVIDENCIA:
Llamadas telefónicas, Correos electrónicos, Listado de materiales recuperados.
</t>
    </r>
    <r>
      <rPr>
        <sz val="12"/>
        <color rgb="FF000000"/>
        <rFont val="Arial"/>
        <family val="2"/>
      </rPr>
      <t xml:space="preserve">CONTROL 3.Entregar insumos al proceso de comunicaciones para estructurar y realizar la campaña de recuperación de materiales bibliográficos y documentales.
</t>
    </r>
    <r>
      <rPr>
        <sz val="12"/>
        <color rgb="FFFF0000"/>
        <rFont val="Arial"/>
        <family val="2"/>
      </rPr>
      <t>EVIDENCIA
Con el apoyo de comunicaciones realiza campaña de libros ausentes por sito web y redes sociales</t>
    </r>
  </si>
  <si>
    <t>DETECTIVO 15%</t>
  </si>
  <si>
    <t>MUY ALTA</t>
  </si>
  <si>
    <t>MEDIA</t>
  </si>
  <si>
    <t>Riesgos de Corrupción</t>
  </si>
  <si>
    <t>Presiones indebidas
Carencia de controles en el procedimiento para el trámite de un servicio
Falta de experiencia y/o conocimiento del personal que maneja los trámites y servicios de la biblioteca.
Extralimitación de funciones</t>
  </si>
  <si>
    <r>
      <t xml:space="preserve">Riesgo: Posibilidad de recibir o solicitar cualquier dádiva o beneficio a nombre propio o de terceros con el fin de alterar un trámite o servicio
</t>
    </r>
    <r>
      <rPr>
        <sz val="12"/>
        <color theme="1"/>
        <rFont val="Arial"/>
        <family val="2"/>
      </rPr>
      <t xml:space="preserve">Revisar  el cumplimiento del  codigo de etica establecido en la politica de integridad, por parte de los funcionarios, articulado con el reglamento interno de trabajo y con la evaluación periódica del desempeño de los servidores. </t>
    </r>
    <r>
      <rPr>
        <b/>
        <sz val="12"/>
        <color rgb="FFFF0000"/>
        <rFont val="Arial"/>
        <family val="2"/>
      </rPr>
      <t xml:space="preserve"> 
</t>
    </r>
  </si>
  <si>
    <r>
      <rPr>
        <b/>
        <sz val="10"/>
        <color rgb="FFFF0000"/>
        <rFont val="Arial"/>
        <family val="2"/>
      </rPr>
      <t xml:space="preserve">Riesgo: Posibilidad de recibir o solicitar cualquier dádiva o beneficio a nombre propio o de terceros con el fin de alterar un trámite o servicio
</t>
    </r>
    <r>
      <rPr>
        <b/>
        <sz val="10"/>
        <color rgb="FF002060"/>
        <rFont val="Arial"/>
        <family val="2"/>
      </rPr>
      <t xml:space="preserve">CONTROL 1.Capacitación al personal de servicios, en temas relacionados con: Cumplimiento manual de atención al ciudadano,  código de ética, Plan anticorrupción.
</t>
    </r>
    <r>
      <rPr>
        <b/>
        <sz val="10"/>
        <color rgb="FFFF0000"/>
        <rFont val="Arial"/>
        <family val="2"/>
      </rPr>
      <t xml:space="preserve">EVIDENCIAS:
</t>
    </r>
    <r>
      <rPr>
        <sz val="10"/>
        <color rgb="FFFF0000"/>
        <rFont val="Arial"/>
        <family val="2"/>
      </rPr>
      <t xml:space="preserve">Planillas de asistencia de capacitaciones realizadas.
</t>
    </r>
    <r>
      <rPr>
        <b/>
        <sz val="10"/>
        <color rgb="FF002060"/>
        <rFont val="Arial"/>
        <family val="2"/>
      </rPr>
      <t xml:space="preserve">CONTROL 2.Seguimiento a las PQRSD recibidas por parte de los usuarios.
</t>
    </r>
    <r>
      <rPr>
        <b/>
        <sz val="10"/>
        <color rgb="FFFF0000"/>
        <rFont val="Arial"/>
        <family val="2"/>
      </rPr>
      <t>EVIDENCIAS:
Respuesta  a PQRSD en el periodo evaluado.</t>
    </r>
  </si>
  <si>
    <t>Control 1:Reunión con el equipo de trabajo para tratar el manejo de atención al ciudadano.
Control 2: Seguimiento oportuno a las PQRSD recibidas en el proceso.</t>
  </si>
  <si>
    <r>
      <rPr>
        <b/>
        <sz val="10"/>
        <color rgb="FFFF0000"/>
        <rFont val="Arial"/>
        <family val="2"/>
      </rPr>
      <t>Riesgo: Posibilidad de recibir o solicitar cualquier dádiva o beneficio a nombre propio o de terceros con el fin de alterar un trámite o servicio</t>
    </r>
    <r>
      <rPr>
        <b/>
        <sz val="10"/>
        <color rgb="FF002060"/>
        <rFont val="Arial"/>
        <family val="2"/>
      </rPr>
      <t xml:space="preserve">
CONTROL 1.Capacitación al personal de servicios, en temas relacionados con: Cumplimiento manual de atención al ciudadano,  código de ética, Plan anticorrupción.
</t>
    </r>
    <r>
      <rPr>
        <b/>
        <sz val="10"/>
        <color rgb="FFFF0000"/>
        <rFont val="Arial"/>
        <family val="2"/>
      </rPr>
      <t xml:space="preserve">EVIDENCIAS:
</t>
    </r>
    <r>
      <rPr>
        <sz val="10"/>
        <color rgb="FFFF0000"/>
        <rFont val="Arial"/>
        <family val="2"/>
      </rPr>
      <t xml:space="preserve">Planillas de asistencia de capacitaciones realizadas.
</t>
    </r>
    <r>
      <rPr>
        <b/>
        <sz val="10"/>
        <color rgb="FF002060"/>
        <rFont val="Arial"/>
        <family val="2"/>
      </rPr>
      <t xml:space="preserve">CONTROL 2.Seguimiento a las PQRSD recibidas por parte de los usuarios.
</t>
    </r>
    <r>
      <rPr>
        <b/>
        <sz val="10"/>
        <color rgb="FFFF0000"/>
        <rFont val="Arial"/>
        <family val="2"/>
      </rPr>
      <t>EVIDENCIAS:
Respuesta  a PQRSD en el periodo evaluado.</t>
    </r>
  </si>
  <si>
    <t xml:space="preserve">
Control 1: Certificado de asistencia a capacitación
Control 2: Respuestas a pqrsdf</t>
  </si>
  <si>
    <r>
      <t xml:space="preserve">CONTROL 1.Capacitación al personal de servicios, en temas relacionados con: Cumplimiento manual de atención al ciudadano,  código de ética, Plan anticorrupción.
</t>
    </r>
    <r>
      <rPr>
        <b/>
        <sz val="10"/>
        <color rgb="FFFF0000"/>
        <rFont val="Arial"/>
        <family val="2"/>
      </rPr>
      <t xml:space="preserve">EVIDENCIAS:
</t>
    </r>
    <r>
      <rPr>
        <sz val="10"/>
        <color rgb="FFFF0000"/>
        <rFont val="Arial"/>
        <family val="2"/>
      </rPr>
      <t xml:space="preserve">Planillas de asistencia de capacitaciones realizadas.
</t>
    </r>
    <r>
      <rPr>
        <b/>
        <sz val="10"/>
        <color rgb="FF002060"/>
        <rFont val="Arial"/>
        <family val="2"/>
      </rPr>
      <t xml:space="preserve">CONTROL 2.Seguimiento a las PQRSD recibidas por parte de los usuarios.
</t>
    </r>
    <r>
      <rPr>
        <b/>
        <sz val="10"/>
        <color rgb="FFFF0000"/>
        <rFont val="Arial"/>
        <family val="2"/>
      </rPr>
      <t>EVIDENCIAS:
Respuesta  a PQRSD en el periodo evaluado.</t>
    </r>
  </si>
  <si>
    <r>
      <t xml:space="preserve">Control 1: </t>
    </r>
    <r>
      <rPr>
        <sz val="11"/>
        <color rgb="FF002060"/>
        <rFont val="Arial"/>
        <family val="2"/>
      </rPr>
      <t>Se hizo capacitacion  del curso  de integridad   a dos funcionarias a Ruby Berrio Vélez  Leydi Santa.</t>
    </r>
    <r>
      <rPr>
        <b/>
        <sz val="11"/>
        <color rgb="FF002060"/>
        <rFont val="Arial"/>
        <family val="2"/>
      </rPr>
      <t xml:space="preserve">
Control 2: RTA/REVISIÓN </t>
    </r>
    <r>
      <rPr>
        <sz val="11"/>
        <color rgb="FF002060"/>
        <rFont val="Arial"/>
        <family val="2"/>
      </rPr>
      <t>Pendiente entregar la evidencia de las respuestas  de PQRSD del periodo evaluado de ESB.</t>
    </r>
  </si>
  <si>
    <r>
      <t xml:space="preserve">Riesgo: Posibilidad de recibir o solicitar cualquier dádiva o beneficio a nombre propio o de terceros con el fin de alterar un trámite o servicio
</t>
    </r>
    <r>
      <rPr>
        <sz val="12"/>
        <color rgb="FF000000"/>
        <rFont val="Arial"/>
        <family val="2"/>
      </rPr>
      <t xml:space="preserve">Revisar  el cumplimiento del  codigo de etica establecido en la politica de integridad, por parte de los funcionarios, articulado con el reglamento interno de trabajo y con la evaluación periódica del desempeño de los servidores. </t>
    </r>
    <r>
      <rPr>
        <b/>
        <sz val="12"/>
        <color rgb="FFFF0000"/>
        <rFont val="Arial"/>
        <family val="2"/>
      </rPr>
      <t xml:space="preserve"> 
</t>
    </r>
  </si>
  <si>
    <r>
      <rPr>
        <b/>
        <sz val="10"/>
        <color rgb="FFFF0000"/>
        <rFont val="Arial"/>
        <family val="2"/>
      </rPr>
      <t>Riesgo: Posibilidad de recibir o solicitar cualquier dádiva o beneficio a nombre propio o de terceros con el fin de alterar un trámite o servicio</t>
    </r>
    <r>
      <rPr>
        <b/>
        <sz val="10"/>
        <color rgb="FF002060"/>
        <rFont val="Arial"/>
        <family val="2"/>
      </rPr>
      <t xml:space="preserve">
CONTROL 1.Capacitación al personal de servicios, en temas relacionados con: Cumplimiento manual de atención al ciudadano,  código de ética, Plan anticorrupción.
</t>
    </r>
    <r>
      <rPr>
        <b/>
        <sz val="10"/>
        <color rgb="FFFF0000"/>
        <rFont val="Arial"/>
        <family val="2"/>
      </rPr>
      <t xml:space="preserve">EVIDENCIAS:
</t>
    </r>
    <r>
      <rPr>
        <sz val="10"/>
        <color rgb="FFFF0000"/>
        <rFont val="Arial"/>
        <family val="2"/>
      </rPr>
      <t xml:space="preserve">Planillas de asistencia de capacitaciones realizadas.
</t>
    </r>
    <r>
      <rPr>
        <b/>
        <sz val="10"/>
        <color rgb="FF002060"/>
        <rFont val="Arial"/>
        <family val="2"/>
      </rPr>
      <t xml:space="preserve">CONTROL 2.Seguimiento a las PQRSD recibidas por parte de los usuarios.
</t>
    </r>
    <r>
      <rPr>
        <b/>
        <sz val="10"/>
        <color rgb="FFFF0000"/>
        <rFont val="Arial"/>
        <family val="2"/>
      </rPr>
      <t xml:space="preserve">EVIDENCIAS:
Respuesta  a PQRSD en el periodo evaluado.
</t>
    </r>
    <r>
      <rPr>
        <b/>
        <sz val="10"/>
        <color rgb="FF000000"/>
        <rFont val="Arial"/>
        <family val="2"/>
      </rPr>
      <t xml:space="preserve">CONTROL 3. Notificacion mediante correo electrónico de la entrega de insumos de aseo por Fundación
</t>
    </r>
    <r>
      <rPr>
        <b/>
        <sz val="10"/>
        <color rgb="FFFF0000"/>
        <rFont val="Arial"/>
        <family val="2"/>
      </rPr>
      <t>EVIDENCIA. Correos y registro fotográfico de los insumos.</t>
    </r>
  </si>
  <si>
    <r>
      <t xml:space="preserve">CONTROL1: Capacitación al personal de servicios en temas relacionados con: cumplimiento manual de atencion al ciudadano
</t>
    </r>
    <r>
      <rPr>
        <sz val="11"/>
        <color rgb="FFFF0000"/>
        <rFont val="Arial"/>
        <family val="2"/>
      </rPr>
      <t xml:space="preserve">EVIDENCIAS:
las servidoras Leidy Velez y Ruby Berrio recibieron información del manual en el periodo de prueba
</t>
    </r>
    <r>
      <rPr>
        <sz val="11"/>
        <color rgb="FF000000"/>
        <rFont val="Arial"/>
        <family val="2"/>
      </rPr>
      <t xml:space="preserve">CONTROL 2: Seguimiento a las PQRSD recibidas por parte de los usuarios.
</t>
    </r>
    <r>
      <rPr>
        <sz val="11"/>
        <color rgb="FFFF0000"/>
        <rFont val="Arial"/>
        <family val="2"/>
      </rPr>
      <t>EVIDENCIAS:
Se dio trámite a las pqrsdf mediante apertura semanal y respuesta oportuna en el periodo de seguimiento del cuarto trimestre.
CONTROL 3: Reporte de donación a las áreas pertinentes.
EVIDENCIA: Correos, lista y registro fotográfico de los insumos entregados a la Filial.
Desde la Filial La Loma se notifica al área Financiera, Subdirección de ESB y Profesional de Filiales desde la Filial La Loma, la entrega de insumos de aseo en agradecimiento por los espacios prestados a la Fundación Carla Cristina.</t>
    </r>
  </si>
  <si>
    <t>Catastrofico</t>
  </si>
  <si>
    <t>Extremo</t>
  </si>
  <si>
    <t>FORMULAR RIESGO RELACIONADO CON LA PLATAFOMRA JANIUM PARA SALVAGUARDAR LA INFORMACIÓN</t>
  </si>
  <si>
    <t>% AVANCE T4</t>
  </si>
  <si>
    <t>SEGUIMIENTO TRIMESTRAL MAPA DE RIESGOS 2023</t>
  </si>
  <si>
    <t xml:space="preserve">                                    
    SEGUIMIENTO PRIMER TRIMESTRE  2023
Planeación y Gestión Estratégica
                                                        Código:  F-GE-04
                                                                                                                                                                                              </t>
  </si>
  <si>
    <t xml:space="preserve">                                    
    SEGUIMIENTO   SEGUNDO  TRIMESTRE  2023
Planeación y Gestión Estratégica
Código:  F-GE-04
                                                                                                                                                                                              </t>
  </si>
  <si>
    <t xml:space="preserve">                                    
SEGUIMIENTO   TERCER  TRIMESTRE  2023
Planeación y Gestión Estratégica
Código:  F-GE-04
                                                                                                                                                                                              </t>
  </si>
  <si>
    <t xml:space="preserve">                      
SEGUIMIENTO   CUARTO  TRIMESTRE  2023
Planeación y Gestión Estratégica
Código:  F-GE-04
                                                                                                                                                                                              </t>
  </si>
  <si>
    <r>
      <t xml:space="preserve">PLANEACIÓN ESTRATÉGICA Y DESARROLLO INSTITUCIONAL
</t>
    </r>
    <r>
      <rPr>
        <b/>
        <i/>
        <sz val="14"/>
        <color rgb="FFC00000"/>
        <rFont val="Arial"/>
        <family val="2"/>
      </rPr>
      <t>Objetivo Proceso:</t>
    </r>
    <r>
      <rPr>
        <b/>
        <i/>
        <sz val="12"/>
        <color rgb="FF002060"/>
        <rFont val="Arial"/>
        <family val="2"/>
      </rPr>
      <t xml:space="preserve">Planear, direccionar, revisar y acompañar la gestión integral de la BPP, mediante el desarrollo de estrategias de orientación, seguimiento, gestión de proyectos y alianzas, que posibiliten el cumplimiento de normas legales y el logro de la misión, visión y objetivos institucionales de forma efectiva.  </t>
    </r>
  </si>
  <si>
    <r>
      <t xml:space="preserve">Calificación
</t>
    </r>
    <r>
      <rPr>
        <b/>
        <sz val="11"/>
        <color rgb="FFFF0000"/>
        <rFont val="Arial"/>
        <family val="2"/>
      </rPr>
      <t>Total valoración Control 1</t>
    </r>
  </si>
  <si>
    <r>
      <rPr>
        <b/>
        <sz val="9"/>
        <color theme="1"/>
        <rFont val="Arial"/>
        <family val="2"/>
      </rPr>
      <t>Cálculo Probabilidad=</t>
    </r>
    <r>
      <rPr>
        <sz val="9"/>
        <color theme="1"/>
        <rFont val="Arial"/>
        <family val="2"/>
      </rPr>
      <t xml:space="preserve">
</t>
    </r>
    <r>
      <rPr>
        <sz val="11"/>
        <color theme="1"/>
        <rFont val="Arial"/>
        <family val="2"/>
      </rPr>
      <t>Calificación * %probabilidad</t>
    </r>
  </si>
  <si>
    <t>CONTROLES
Programados TRIMESTRE 1</t>
  </si>
  <si>
    <t>Cumplimiento
% de avance T1
 (25%)</t>
  </si>
  <si>
    <t>Incumplimiento de las metas  del Plan Estratégico.</t>
  </si>
  <si>
    <t xml:space="preserve">
*Falta de continuidad de la estrategia de comunicación "Desde Adentro", para la apropiación y generación de cultura alrededor de la Planeación Estratégica.
*Debilidad en estrategias  de articulación del plan  estratégico con el plan de desarrollo municipal.
*Ausencia de datos y fuentes de información confiables para la definición de las metas de la entidad.
*Ausencia de un Sistema de Información que permita el adecuado seguimiento y control del Plan Estratégico.
</t>
  </si>
  <si>
    <r>
      <rPr>
        <b/>
        <sz val="10"/>
        <color rgb="FFFF0000"/>
        <rFont val="Arial"/>
        <family val="2"/>
      </rPr>
      <t xml:space="preserve">
RIESGO: "Incumplimiento de las metas  del Plan Estratégico"
</t>
    </r>
    <r>
      <rPr>
        <b/>
        <sz val="12"/>
        <color rgb="FF002060"/>
        <rFont val="Arial"/>
        <family val="2"/>
      </rPr>
      <t>Descripción del riesgo:</t>
    </r>
    <r>
      <rPr>
        <b/>
        <sz val="12"/>
        <color rgb="FFFF0000"/>
        <rFont val="Arial"/>
        <family val="2"/>
      </rPr>
      <t xml:space="preserve">
El comité de  gestión  y desempeño</t>
    </r>
    <r>
      <rPr>
        <b/>
        <sz val="12"/>
        <color rgb="FF002060"/>
        <rFont val="Arial"/>
        <family val="2"/>
      </rPr>
      <t xml:space="preserve"> hace seguimiento cuatrimestral ,</t>
    </r>
    <r>
      <rPr>
        <b/>
        <sz val="12"/>
        <color theme="1"/>
        <rFont val="Arial"/>
        <family val="2"/>
      </rPr>
      <t xml:space="preserve"> </t>
    </r>
    <r>
      <rPr>
        <sz val="12"/>
        <color theme="1"/>
        <rFont val="Arial"/>
        <family val="2"/>
      </rPr>
      <t xml:space="preserve"> a la planeación estratégica de la entidad </t>
    </r>
    <r>
      <rPr>
        <sz val="12"/>
        <color rgb="FF0070C0"/>
        <rFont val="Arial"/>
        <family val="2"/>
      </rPr>
      <t>a través del análisis  periódico de las herramientas definidas para el seguimiento a la  planeación</t>
    </r>
    <r>
      <rPr>
        <sz val="10"/>
        <color rgb="FF0070C0"/>
        <rFont val="Arial"/>
        <family val="2"/>
      </rPr>
      <t xml:space="preserve">. </t>
    </r>
    <r>
      <rPr>
        <sz val="10"/>
        <color theme="1"/>
        <rFont val="Arial"/>
        <family val="2"/>
      </rPr>
      <t xml:space="preserve">
</t>
    </r>
    <r>
      <rPr>
        <b/>
        <sz val="10"/>
        <color rgb="FF0070C0"/>
        <rFont val="Arial"/>
        <family val="2"/>
      </rPr>
      <t xml:space="preserve">  </t>
    </r>
  </si>
  <si>
    <r>
      <rPr>
        <b/>
        <u/>
        <sz val="10"/>
        <color rgb="FFFF0000"/>
        <rFont val="Arial"/>
        <family val="2"/>
      </rPr>
      <t xml:space="preserve">
RIESGO: "Incumplimiento de las metas  del Plan Estratégico"
CONTROL:</t>
    </r>
    <r>
      <rPr>
        <sz val="10"/>
        <color rgb="FF002060"/>
        <rFont val="Arial"/>
        <family val="2"/>
      </rPr>
      <t xml:space="preserve">
</t>
    </r>
    <r>
      <rPr>
        <b/>
        <i/>
        <sz val="10"/>
        <color rgb="FF002060"/>
        <rFont val="Arial"/>
        <family val="2"/>
      </rPr>
      <t>1.Articulación de  los objetivos estratégicos, con los proyectos de inversión y el plan de acción.</t>
    </r>
    <r>
      <rPr>
        <sz val="10"/>
        <color rgb="FF002060"/>
        <rFont val="Arial"/>
        <family val="2"/>
      </rPr>
      <t xml:space="preserve">
</t>
    </r>
    <r>
      <rPr>
        <b/>
        <sz val="10"/>
        <color rgb="FFFF0000"/>
        <rFont val="Arial"/>
        <family val="2"/>
      </rPr>
      <t>EVIDENCIAS:
1.Plan de acción y seguimiento institucional.
2.Anexos y fiichas MGA y SUIFP.
3.Plan  indicativo y plan de acción Distrital.</t>
    </r>
    <r>
      <rPr>
        <sz val="10"/>
        <color rgb="FF002060"/>
        <rFont val="Arial"/>
        <family val="2"/>
      </rPr>
      <t xml:space="preserve">
</t>
    </r>
    <r>
      <rPr>
        <b/>
        <i/>
        <sz val="10"/>
        <color rgb="FF002060"/>
        <rFont val="Arial"/>
        <family val="2"/>
      </rPr>
      <t xml:space="preserve">2.Seguimiento a las metas plan proyectadas a 2024 y Evaluación Físico Financiera </t>
    </r>
    <r>
      <rPr>
        <sz val="10"/>
        <color rgb="FF002060"/>
        <rFont val="Arial"/>
        <family val="2"/>
      </rPr>
      <t xml:space="preserve"> 
</t>
    </r>
    <r>
      <rPr>
        <b/>
        <sz val="10"/>
        <color rgb="FFFF0000"/>
        <rFont val="Arial"/>
        <family val="2"/>
      </rPr>
      <t xml:space="preserve">EVIDENCIAS:
1.Evaluación Físico - Financiera.
2.Seguimiento a las metas plan.
</t>
    </r>
    <r>
      <rPr>
        <b/>
        <sz val="10"/>
        <color rgb="FF002060"/>
        <rFont val="Arial"/>
        <family val="2"/>
      </rPr>
      <t xml:space="preserve">3.Cumplimiento del cronograma del proceso de comunicación interna
</t>
    </r>
    <r>
      <rPr>
        <b/>
        <sz val="10"/>
        <color rgb="FFFF0000"/>
        <rFont val="Arial"/>
        <family val="2"/>
      </rPr>
      <t>EVIDENCIAS:</t>
    </r>
    <r>
      <rPr>
        <b/>
        <sz val="10"/>
        <color rgb="FF002060"/>
        <rFont val="Arial"/>
        <family val="2"/>
      </rPr>
      <t xml:space="preserve">
</t>
    </r>
    <r>
      <rPr>
        <b/>
        <sz val="10"/>
        <color rgb="FFFF0000"/>
        <rFont val="Arial"/>
        <family val="2"/>
      </rPr>
      <t xml:space="preserve">1.Cronograma de comunicación interna.
2.Memorando trimestral semana siguiente al reporte trimestral de indicadores y riesgos.
</t>
    </r>
    <r>
      <rPr>
        <sz val="10"/>
        <color rgb="FF002060"/>
        <rFont val="Arial"/>
        <family val="2"/>
      </rPr>
      <t xml:space="preserve">
</t>
    </r>
  </si>
  <si>
    <t>CONTROL 1: Se formula el Plan de acción institucional para la vigencia 2023, articulado a los proyectos de inversión con resursos propios y de tranferencia del Distrito. Así mismo, se actualizan los proyectos de inversión con los recursos asignados y adicionados en la presente vigencia y se ajustan las metas del PI y PA del Distrito con el seguimiento correspondiente a febrero 28.
CONTROL 2: Se realiza la evaluación físico-financiera del Plan Estratégico con corte a marzo 31 de 2023, así como el seguimiento a las metas plan. 
CONTROL 3:Se socializa con el equipo de Planeación el  cronograma de publicaciones de planeación para enviar a comunicaciones las solicitudes.
https://bibliotecasmedellin-my.sharepoint.com/:f:/g/personal/gestionproyecto_planeacion_bpp_gov_co/ErIcURhJH-ZBqkPm17Nr1zsBj1W-dnt1uKWodzucYs3rbQ?e=Jecxgm</t>
  </si>
  <si>
    <r>
      <rPr>
        <b/>
        <sz val="11"/>
        <color rgb="FFFF0000"/>
        <rFont val="Arial"/>
        <family val="2"/>
      </rPr>
      <t xml:space="preserve">
RIESGO: "Incumplimiento de las metas  del Plan Estratégico"
</t>
    </r>
    <r>
      <rPr>
        <b/>
        <sz val="11"/>
        <color rgb="FF002060"/>
        <rFont val="Arial"/>
        <family val="2"/>
      </rPr>
      <t>Descripción del riesgo:</t>
    </r>
    <r>
      <rPr>
        <b/>
        <sz val="11"/>
        <color rgb="FFFF0000"/>
        <rFont val="Arial"/>
        <family val="2"/>
      </rPr>
      <t xml:space="preserve">
El comité de  gestión  y desempeño</t>
    </r>
    <r>
      <rPr>
        <b/>
        <sz val="11"/>
        <color rgb="FF002060"/>
        <rFont val="Arial"/>
        <family val="2"/>
      </rPr>
      <t xml:space="preserve"> hace seguimiento cuatrimestral ,</t>
    </r>
    <r>
      <rPr>
        <b/>
        <sz val="11"/>
        <color theme="1"/>
        <rFont val="Arial"/>
        <family val="2"/>
      </rPr>
      <t xml:space="preserve"> </t>
    </r>
    <r>
      <rPr>
        <sz val="11"/>
        <color theme="1"/>
        <rFont val="Arial"/>
        <family val="2"/>
      </rPr>
      <t xml:space="preserve"> a la planeación estratégica de la entidad </t>
    </r>
    <r>
      <rPr>
        <sz val="11"/>
        <color rgb="FF0070C0"/>
        <rFont val="Arial"/>
        <family val="2"/>
      </rPr>
      <t xml:space="preserve">a través del análisis  periódico de las herramientas definidas para el seguimiento a la  planeación. </t>
    </r>
    <r>
      <rPr>
        <sz val="11"/>
        <color theme="1"/>
        <rFont val="Arial"/>
        <family val="2"/>
      </rPr>
      <t xml:space="preserve">
</t>
    </r>
    <r>
      <rPr>
        <b/>
        <sz val="11"/>
        <color rgb="FF0070C0"/>
        <rFont val="Arial"/>
        <family val="2"/>
      </rPr>
      <t xml:space="preserve">  </t>
    </r>
  </si>
  <si>
    <r>
      <rPr>
        <b/>
        <u/>
        <sz val="11"/>
        <color rgb="FFFF0000"/>
        <rFont val="Arial"/>
        <family val="2"/>
      </rPr>
      <t xml:space="preserve">
RIESGO: "Incumplimiento de las metas  del Plan Estratégico"
CONTROL:</t>
    </r>
    <r>
      <rPr>
        <sz val="11"/>
        <color rgb="FF002060"/>
        <rFont val="Arial"/>
        <family val="2"/>
      </rPr>
      <t xml:space="preserve">
</t>
    </r>
    <r>
      <rPr>
        <b/>
        <i/>
        <sz val="11"/>
        <color rgb="FF002060"/>
        <rFont val="Arial"/>
        <family val="2"/>
      </rPr>
      <t>1.Articulación de  los objetivos estratégicos, con los proyectos de inversión y el plan de acción.</t>
    </r>
    <r>
      <rPr>
        <sz val="11"/>
        <color rgb="FF002060"/>
        <rFont val="Arial"/>
        <family val="2"/>
      </rPr>
      <t xml:space="preserve">
</t>
    </r>
    <r>
      <rPr>
        <b/>
        <sz val="11"/>
        <color rgb="FFFF0000"/>
        <rFont val="Arial"/>
        <family val="2"/>
      </rPr>
      <t>EVIDENCIAS:
1.Plan de acción y seguimiento institucional.
2.Anexos y fiichas MGA y SUIFP.
3.Plan  indicativo y plan de acción Distrital.</t>
    </r>
    <r>
      <rPr>
        <sz val="11"/>
        <color rgb="FF002060"/>
        <rFont val="Arial"/>
        <family val="2"/>
      </rPr>
      <t xml:space="preserve">
</t>
    </r>
    <r>
      <rPr>
        <b/>
        <i/>
        <sz val="11"/>
        <color rgb="FF002060"/>
        <rFont val="Arial"/>
        <family val="2"/>
      </rPr>
      <t xml:space="preserve">2.Seguimiento a las metas plan proyectadas a 2024 y Evaluación Físico Financiera </t>
    </r>
    <r>
      <rPr>
        <sz val="11"/>
        <color rgb="FF002060"/>
        <rFont val="Arial"/>
        <family val="2"/>
      </rPr>
      <t xml:space="preserve"> 
</t>
    </r>
    <r>
      <rPr>
        <b/>
        <sz val="11"/>
        <color rgb="FFFF0000"/>
        <rFont val="Arial"/>
        <family val="2"/>
      </rPr>
      <t xml:space="preserve">EVIDENCIAS:
1.Evaluación Físico - Financiera.
2.Seguimiento a las metas plan.
</t>
    </r>
    <r>
      <rPr>
        <sz val="11"/>
        <color rgb="FF002060"/>
        <rFont val="Arial"/>
        <family val="2"/>
      </rPr>
      <t xml:space="preserve">
</t>
    </r>
  </si>
  <si>
    <t>CONTROL 1: Se realiza seguimiento a el Plan de acción institucional para la vigencia 2023, articulado a los proyectos de inversión con resursos propios y de tranferencia del Distrito. Así mismo, se actualizan los proyectos de inversión con los recursos asignados y adicionados en la presente vigencia. Se realiza el seguimiento a las metas del PI y PA del Distrito con corte a junio 30.
CONTROL 2: Se realiza la evaluación físico-financiera del Plan Estratégico con corte a junio 30 de 2023, así como el seguimiento a las metas plan. 
CONTROL 3: Se consolida formato de cronograma de solicitudes a comunicaciones
https://bibliotecasmedellin-my.sharepoint.com/:f:/g/personal/gestionproyecto_planeacion_bpp_gov_co/EttIb9wrq8dPnGE0DhlNJMQBAUHscXp6oFBr4BZ6Gfu46w?e=c7mS41</t>
  </si>
  <si>
    <t>C:\Users\CLAUDIA ELENA\OneDrive - SBPM\REVISIÓN GERENCIAL\INFORME DE REVISIÓN GERENCIAL\InformeRevisiónGerencial2023\20230626INFORME DE REVISIÓN GERENCIAL ACTUALIZACIÓN.docx</t>
  </si>
  <si>
    <r>
      <rPr>
        <b/>
        <u/>
        <sz val="10"/>
        <color rgb="FFFF0000"/>
        <rFont val="Arial"/>
        <family val="2"/>
      </rPr>
      <t>RIESGO: "Incumplimiento de las metas  del Plan Estratégico"
CONTROL:</t>
    </r>
    <r>
      <rPr>
        <sz val="10"/>
        <color rgb="FF002060"/>
        <rFont val="Arial"/>
        <family val="2"/>
      </rPr>
      <t xml:space="preserve">
</t>
    </r>
    <r>
      <rPr>
        <b/>
        <i/>
        <sz val="10"/>
        <color rgb="FF002060"/>
        <rFont val="Arial"/>
        <family val="2"/>
      </rPr>
      <t>CONTROL 1.Articulación de  los objetivos estratégicos, con los proyectos de inversión y el plan de acción.</t>
    </r>
    <r>
      <rPr>
        <sz val="10"/>
        <color rgb="FF002060"/>
        <rFont val="Arial"/>
        <family val="2"/>
      </rPr>
      <t xml:space="preserve">
</t>
    </r>
    <r>
      <rPr>
        <b/>
        <sz val="10"/>
        <color rgb="FFFF0000"/>
        <rFont val="Arial"/>
        <family val="2"/>
      </rPr>
      <t>EVIDENCIAS:
1.Plan de acción y seguimiento institucional.
2.Anexos y fiichas MGA y SUIFP.
3.Plan  indicativo y plan de acción Distrital.</t>
    </r>
    <r>
      <rPr>
        <sz val="10"/>
        <color rgb="FF002060"/>
        <rFont val="Arial"/>
        <family val="2"/>
      </rPr>
      <t xml:space="preserve">
</t>
    </r>
    <r>
      <rPr>
        <b/>
        <i/>
        <sz val="10"/>
        <color rgb="FF002060"/>
        <rFont val="Arial"/>
        <family val="2"/>
      </rPr>
      <t xml:space="preserve">CONTROL 2.Seguimiento a las metas plan proyectadas a 2024 y Evaluación Físico Financiera </t>
    </r>
    <r>
      <rPr>
        <sz val="10"/>
        <color rgb="FF002060"/>
        <rFont val="Arial"/>
        <family val="2"/>
      </rPr>
      <t xml:space="preserve"> 
</t>
    </r>
    <r>
      <rPr>
        <b/>
        <sz val="10"/>
        <color rgb="FFFF0000"/>
        <rFont val="Arial"/>
        <family val="2"/>
      </rPr>
      <t xml:space="preserve">EVIDENCIAS:
1.Evaluación Físico - Financiera.
2.Seguimiento a las metas plan.
</t>
    </r>
    <r>
      <rPr>
        <b/>
        <sz val="10"/>
        <color rgb="FF002060"/>
        <rFont val="Arial"/>
        <family val="2"/>
      </rPr>
      <t xml:space="preserve">CONTROL 3.Cumplimiento del cronograma del proceso de comunncación interna
</t>
    </r>
    <r>
      <rPr>
        <b/>
        <sz val="10"/>
        <color rgb="FFFF0000"/>
        <rFont val="Arial"/>
        <family val="2"/>
      </rPr>
      <t>EVIDENCIAS:</t>
    </r>
    <r>
      <rPr>
        <b/>
        <sz val="10"/>
        <color rgb="FF002060"/>
        <rFont val="Arial"/>
        <family val="2"/>
      </rPr>
      <t xml:space="preserve">
</t>
    </r>
    <r>
      <rPr>
        <b/>
        <sz val="10"/>
        <color rgb="FFFF0000"/>
        <rFont val="Arial"/>
        <family val="2"/>
      </rPr>
      <t xml:space="preserve">1.Cronograma de comunicación interna.
2.Memorando trimestral semana siguiente al reporte trimestral de indicadores y riesgos.
</t>
    </r>
    <r>
      <rPr>
        <sz val="10"/>
        <color rgb="FF002060"/>
        <rFont val="Arial"/>
        <family val="2"/>
      </rPr>
      <t xml:space="preserve">
</t>
    </r>
  </si>
  <si>
    <t xml:space="preserve">1. Se realiza seguimiento a Plan de Acción con corte a sep 30. Se actualiza el proyecto 200450 con tansferencia del SBPM. Se realiza seguimiento a PI y PA del Distrito.
https://bibliotecasmedellin-my.sharepoint.com/:f:/g/personal/gestionproyecto_planeacion_bpp_gov_co/Egb5JzjS3WZLu7lZlkDyw30BuNqlM2ke4t1Ys1keKqO3sg?e=T3pnbI
2.  Se realiza Evaluación fisico-financiera del Plan Estratégico a sep 30 y el correspondiente seguimiento a metas plan.
https://bibliotecasmedellin-my.sharepoint.com/:f:/g/personal/gestionproyecto_planeacion_bpp_gov_co/Elj-oPq-oOFCm9UGIYrAxRIBlGD75AI5d5cjeDVn2tbe3Q?e=Pbh9N5.
3. NA
</t>
  </si>
  <si>
    <r>
      <rPr>
        <b/>
        <u/>
        <sz val="10"/>
        <color rgb="FFFF0000"/>
        <rFont val="Arial"/>
        <family val="2"/>
      </rPr>
      <t>RIESGO: "Incumplimiento de las metas  del Plan Estratégico"
CONTROL:</t>
    </r>
    <r>
      <rPr>
        <sz val="10"/>
        <color rgb="FF002060"/>
        <rFont val="Arial"/>
        <family val="2"/>
      </rPr>
      <t xml:space="preserve">
</t>
    </r>
    <r>
      <rPr>
        <b/>
        <i/>
        <sz val="10"/>
        <color rgb="FF002060"/>
        <rFont val="Arial"/>
        <family val="2"/>
      </rPr>
      <t>1.Articulación de  los objetivos estratégicos, con los proyectos de inversión y el plan de acción.</t>
    </r>
    <r>
      <rPr>
        <sz val="10"/>
        <color rgb="FF002060"/>
        <rFont val="Arial"/>
        <family val="2"/>
      </rPr>
      <t xml:space="preserve">
</t>
    </r>
    <r>
      <rPr>
        <b/>
        <sz val="10"/>
        <color rgb="FFFF0000"/>
        <rFont val="Arial"/>
        <family val="2"/>
      </rPr>
      <t>EVIDENCIAS:
1.Plan de acción y seguimiento institucional.
2.Anexos y fichas MGA y SUIFP.
3.Plan  indicativo y plan de acción Distrital.</t>
    </r>
    <r>
      <rPr>
        <sz val="10"/>
        <color rgb="FF002060"/>
        <rFont val="Arial"/>
        <family val="2"/>
      </rPr>
      <t xml:space="preserve">
</t>
    </r>
    <r>
      <rPr>
        <b/>
        <i/>
        <sz val="10"/>
        <color rgb="FF002060"/>
        <rFont val="Arial"/>
        <family val="2"/>
      </rPr>
      <t xml:space="preserve">2.Seguimiento a las metas plan proyectadas a 2024 y Evaluación Físico Financiera </t>
    </r>
    <r>
      <rPr>
        <sz val="10"/>
        <color rgb="FF002060"/>
        <rFont val="Arial"/>
        <family val="2"/>
      </rPr>
      <t xml:space="preserve"> 
</t>
    </r>
    <r>
      <rPr>
        <b/>
        <sz val="10"/>
        <color rgb="FFFF0000"/>
        <rFont val="Arial"/>
        <family val="2"/>
      </rPr>
      <t xml:space="preserve">EVIDENCIAS:
1.Evaluación Físico - Financiera.
2.Seguimiento a las metas plan.
</t>
    </r>
    <r>
      <rPr>
        <b/>
        <sz val="10"/>
        <color rgb="FF002060"/>
        <rFont val="Arial"/>
        <family val="2"/>
      </rPr>
      <t xml:space="preserve">3.Circular de las herramientas de Planeación </t>
    </r>
    <r>
      <rPr>
        <b/>
        <sz val="10"/>
        <color rgb="FFFF0000"/>
        <rFont val="Arial"/>
        <family val="2"/>
      </rPr>
      <t>(este control solo aplica para el seguimiento del primer semestre)
EVIDENCIAS:</t>
    </r>
    <r>
      <rPr>
        <b/>
        <sz val="10"/>
        <color rgb="FF002060"/>
        <rFont val="Arial"/>
        <family val="2"/>
      </rPr>
      <t xml:space="preserve">
</t>
    </r>
    <r>
      <rPr>
        <b/>
        <sz val="10"/>
        <color rgb="FFFF0000"/>
        <rFont val="Arial"/>
        <family val="2"/>
      </rPr>
      <t xml:space="preserve">1.Circular emitida por la Sudirección de Planeación Estratégica y Desarrollo Institucional y la oficina de Control Interno.
</t>
    </r>
    <r>
      <rPr>
        <sz val="10"/>
        <color rgb="FF002060"/>
        <rFont val="Arial"/>
        <family val="2"/>
      </rPr>
      <t xml:space="preserve">
</t>
    </r>
  </si>
  <si>
    <t xml:space="preserve">1. Se realiza seguimiento a Plan de Acción con corte a dic 31. 
https://www.bibliotecapiloto.gov.co/plan-de-accion/
Se actualiza el proyecto 200450 con tansferencia del SBPM y los proyectos 200450, 200348 y 200355 con recursos asignados en el POAI 2024. 
https://bibliotecasmedellin-my.sharepoint.com/:f:/g/personal/gestionproyecto_planeacion_bpp_gov_co/Es7ZAtt_4LpOkcRsWNeduvoBTsi1lvsAWkfOIpeZ8YSndA?e=lOMetM
Se realiza seguimiento a PI y PA del Distrito.
https://bibliotecasmedellin-my.sharepoint.com/:f:/g/personal/gestionproyecto_planeacion_bpp_gov_co/EtpMqvTQHVtHq9Fqoavx5J8BelAMlXu4AjzbbTg2rpKr7g?e=tHSuda
2.  Se realiza Evaluación fisico-financiera del Plan Estratégico a dic 31 y el correspondiente seguimiento a metas plan.
https://bibliotecasmedellin-my.sharepoint.com/:f:/g/personal/gestionproyecto_planeacion_bpp_gov_co/EuNtx_fcg35PjoaMqQ8ls2YBRbDXwaWpmb6LbQYhqOhs4g?e=jU8VDu
3. NA
</t>
  </si>
  <si>
    <t xml:space="preserve">
Debilidades por parte de la alta Dirección y miembros del Consejo Directivo  para atender los análisis del entorno, oportunidades y amenzas.
Ausencia de Elementos estratégicos que permita atender las crisis institucionales.
Inadecuado seguimiento e inoportuna  transferencia de las necesidades y expectativas de las partes interesadas.
Debilidad en la gestión de los recursos para fortalecer el músculo financiero de la Entidad.
Insuficiente continuidad y rigurosidad del grupo formulador de proyectos que posibilite el desarrollo de líneas estratégicas en el marco de la transferencia del conocimiento de la BPP dentro  del sector.
</t>
  </si>
  <si>
    <r>
      <rPr>
        <b/>
        <i/>
        <sz val="10"/>
        <color rgb="FFC00000"/>
        <rFont val="Arial"/>
        <family val="2"/>
      </rPr>
      <t xml:space="preserve">
RIESGO: Crisis Institucional  por la inadecuada gestión para la sostenibilidad de la BPP.
</t>
    </r>
    <r>
      <rPr>
        <b/>
        <i/>
        <sz val="10"/>
        <color rgb="FF002060"/>
        <rFont val="Arial"/>
        <family val="2"/>
      </rPr>
      <t>Descripción del riesgo:</t>
    </r>
    <r>
      <rPr>
        <b/>
        <i/>
        <sz val="10"/>
        <color rgb="FFC00000"/>
        <rFont val="Arial"/>
        <family val="2"/>
      </rPr>
      <t xml:space="preserve"> El equipo formulador de alianzas estratégicas y proyectos</t>
    </r>
    <r>
      <rPr>
        <i/>
        <sz val="10"/>
        <color rgb="FF222222"/>
        <rFont val="Arial"/>
        <family val="2"/>
      </rPr>
      <t xml:space="preserve"> r</t>
    </r>
    <r>
      <rPr>
        <i/>
        <sz val="10"/>
        <color rgb="FF002060"/>
        <rFont val="Arial"/>
        <family val="2"/>
      </rPr>
      <t xml:space="preserve">ealiza periódicamente reuniones para revisar </t>
    </r>
    <r>
      <rPr>
        <sz val="10"/>
        <color rgb="FF002060"/>
        <rFont val="Arial"/>
        <family val="2"/>
      </rPr>
      <t xml:space="preserve"> la ejecución de los proyectos,  y hace apropiación  de  los valores descritos como parte de la ambientación y cumplimiento</t>
    </r>
    <r>
      <rPr>
        <sz val="10"/>
        <color rgb="FF222222"/>
        <rFont val="Arial"/>
        <family val="2"/>
      </rPr>
      <t xml:space="preserve"> </t>
    </r>
    <r>
      <rPr>
        <sz val="10"/>
        <color rgb="FF002060"/>
        <rFont val="Arial"/>
        <family val="2"/>
      </rPr>
      <t>de  estos. El seguimiento se evidencia a través de las actas  que quedan consignadas  de las reuniones periódicas del equipo formulador. .</t>
    </r>
    <r>
      <rPr>
        <sz val="10"/>
        <color rgb="FF222222"/>
        <rFont val="Arial"/>
        <family val="2"/>
      </rPr>
      <t xml:space="preserve">
</t>
    </r>
    <r>
      <rPr>
        <b/>
        <sz val="10"/>
        <color rgb="FFC00000"/>
        <rFont val="Arial"/>
        <family val="2"/>
      </rPr>
      <t xml:space="preserve">
</t>
    </r>
    <r>
      <rPr>
        <sz val="10"/>
        <color rgb="FF002060"/>
        <rFont val="Arial"/>
        <family val="2"/>
      </rPr>
      <t xml:space="preserve">
</t>
    </r>
  </si>
  <si>
    <r>
      <rPr>
        <b/>
        <sz val="10"/>
        <color rgb="FFFF0000"/>
        <rFont val="Arial"/>
        <family val="2"/>
      </rPr>
      <t xml:space="preserve">RIESGO: Crisis Institucional  por la inadecuada gestión para la sostenibilidad de la BPP.
</t>
    </r>
    <r>
      <rPr>
        <b/>
        <sz val="10"/>
        <color rgb="FF002060"/>
        <rFont val="Arial"/>
        <family val="2"/>
      </rPr>
      <t>CONTROL 1:</t>
    </r>
    <r>
      <rPr>
        <sz val="10"/>
        <color rgb="FF002060"/>
        <rFont val="Arial"/>
        <family val="2"/>
      </rPr>
      <t xml:space="preserve"> Consolidación y formalización de  la comisión  de estudio de alianzas y proyectos
Responsable: Equipo Directivo.
</t>
    </r>
    <r>
      <rPr>
        <b/>
        <sz val="10"/>
        <color rgb="FFFF0000"/>
        <rFont val="Arial"/>
        <family val="2"/>
      </rPr>
      <t xml:space="preserve">EVIDENCIAS:
</t>
    </r>
    <r>
      <rPr>
        <sz val="10"/>
        <color rgb="FFFF0000"/>
        <rFont val="Arial"/>
        <family val="2"/>
      </rPr>
      <t xml:space="preserve">1.Acto Administrativo para la formalización de  la comisión  de estudio de alianzas y proyectos.
2.Seguimiento en  la comisión  de estudio de alianzas y proyectos - CAP, actas, documentos técnicos.
3.Documentar las líneas temáticas para el desarrollo de los elementos estratégicos en la misisón de la entidad.
</t>
    </r>
    <r>
      <rPr>
        <b/>
        <sz val="10"/>
        <color rgb="FF002060"/>
        <rFont val="Arial"/>
        <family val="2"/>
      </rPr>
      <t>CONTROL 2:</t>
    </r>
    <r>
      <rPr>
        <sz val="10"/>
        <color rgb="FF002060"/>
        <rFont val="Arial"/>
        <family val="2"/>
      </rPr>
      <t xml:space="preserve">Avance en la documentación del despliegue del modelo de gestión conocimiento de la BPP.
Responsable: Gestión Humana (GH) y Planeación (todos los procesos).
</t>
    </r>
    <r>
      <rPr>
        <b/>
        <sz val="10"/>
        <color rgb="FFFF0000"/>
        <rFont val="Arial"/>
        <family val="2"/>
      </rPr>
      <t xml:space="preserve">EVIDENCIAS:
</t>
    </r>
    <r>
      <rPr>
        <sz val="10"/>
        <color rgb="FFFF0000"/>
        <rFont val="Arial"/>
        <family val="2"/>
      </rPr>
      <t xml:space="preserve">Seguimiento a la documentación del modelo de gestión del conocimiento de la BPP.
</t>
    </r>
    <r>
      <rPr>
        <b/>
        <sz val="10"/>
        <color rgb="FF002060"/>
        <rFont val="Arial"/>
        <family val="2"/>
      </rPr>
      <t xml:space="preserve">CONTROL 3: </t>
    </r>
    <r>
      <rPr>
        <sz val="10"/>
        <color rgb="FF002060"/>
        <rFont val="Arial"/>
        <family val="2"/>
      </rPr>
      <t xml:space="preserve">Seguimiento al desarrollo estratégico institucional a través del análisis técnico y financiero realizado en el comité de gestión y desempeño.
Responsable: Comité de Gestión y Desempeño.
</t>
    </r>
    <r>
      <rPr>
        <b/>
        <sz val="10"/>
        <color rgb="FFFF0000"/>
        <rFont val="Arial"/>
        <family val="2"/>
      </rPr>
      <t xml:space="preserve">EVIDENCIAS:
</t>
    </r>
    <r>
      <rPr>
        <sz val="10"/>
        <color rgb="FFFF0000"/>
        <rFont val="Arial"/>
        <family val="2"/>
      </rPr>
      <t xml:space="preserve">Actas del comité de gestión.
</t>
    </r>
    <r>
      <rPr>
        <sz val="10"/>
        <color rgb="FF002060"/>
        <rFont val="Arial"/>
        <family val="2"/>
      </rPr>
      <t xml:space="preserve">
</t>
    </r>
  </si>
  <si>
    <t>CONTROL 1:Se proyectó Resolución para la aprobación del grupo  formulador de proyectos.
CONTROL 2:Se incluyó en la temática  de estudio  el avance en la documentación del despliegue del modelo de gestión del conocimiento y se incorporó como uno de los compromisos en los ACUERDO DE GESTIÓN.
CONTROL 3:Acta No 1 del Comité de Gestión y desempeño, que muestra el análisis técnico.</t>
  </si>
  <si>
    <t>Esta pendiente la aprobación en el comité de Gestión y Desempeño.</t>
  </si>
  <si>
    <r>
      <rPr>
        <b/>
        <i/>
        <sz val="11"/>
        <color rgb="FFC00000"/>
        <rFont val="Arial"/>
        <family val="2"/>
      </rPr>
      <t xml:space="preserve">
RIESGO: Crisis Institucional  por la inadecuada gestión para la sostenibilidad de la BPP.
</t>
    </r>
    <r>
      <rPr>
        <b/>
        <i/>
        <sz val="11"/>
        <color rgb="FF002060"/>
        <rFont val="Arial"/>
        <family val="2"/>
      </rPr>
      <t>Descripción del riesgo:</t>
    </r>
    <r>
      <rPr>
        <b/>
        <i/>
        <sz val="11"/>
        <color rgb="FFC00000"/>
        <rFont val="Arial"/>
        <family val="2"/>
      </rPr>
      <t xml:space="preserve"> El equipo formulador de alianzas estratégicas y proyectos</t>
    </r>
    <r>
      <rPr>
        <i/>
        <sz val="11"/>
        <color rgb="FF222222"/>
        <rFont val="Arial"/>
        <family val="2"/>
      </rPr>
      <t xml:space="preserve"> r</t>
    </r>
    <r>
      <rPr>
        <i/>
        <sz val="11"/>
        <color rgb="FF002060"/>
        <rFont val="Arial"/>
        <family val="2"/>
      </rPr>
      <t xml:space="preserve">ealiza periódicamente reuniones para revisar </t>
    </r>
    <r>
      <rPr>
        <sz val="11"/>
        <color rgb="FF002060"/>
        <rFont val="Arial"/>
        <family val="2"/>
      </rPr>
      <t xml:space="preserve"> la ejecución de los proyectos,  y hace apropiación  de  los valores descritos como parte de la ambientación y cumplimiento</t>
    </r>
    <r>
      <rPr>
        <sz val="11"/>
        <color rgb="FF222222"/>
        <rFont val="Arial"/>
        <family val="2"/>
      </rPr>
      <t xml:space="preserve"> </t>
    </r>
    <r>
      <rPr>
        <sz val="11"/>
        <color rgb="FF002060"/>
        <rFont val="Arial"/>
        <family val="2"/>
      </rPr>
      <t>de  estos. El seguimiento se evidencia a través de las actas  que quedan consignadas  de las reuniones periódicas del equipo formulador. .</t>
    </r>
    <r>
      <rPr>
        <sz val="11"/>
        <color rgb="FF222222"/>
        <rFont val="Arial"/>
        <family val="2"/>
      </rPr>
      <t xml:space="preserve">
</t>
    </r>
    <r>
      <rPr>
        <b/>
        <sz val="11"/>
        <color rgb="FFC00000"/>
        <rFont val="Arial"/>
        <family val="2"/>
      </rPr>
      <t xml:space="preserve">
</t>
    </r>
    <r>
      <rPr>
        <sz val="11"/>
        <color rgb="FF002060"/>
        <rFont val="Arial"/>
        <family val="2"/>
      </rPr>
      <t xml:space="preserve">
</t>
    </r>
  </si>
  <si>
    <r>
      <rPr>
        <b/>
        <sz val="10"/>
        <color rgb="FFFF0000"/>
        <rFont val="Arial"/>
        <family val="2"/>
      </rPr>
      <t xml:space="preserve">RIESGO: Crisis Institucional  por la inadecuada gestión para la sostenibilidad de la BPP.
</t>
    </r>
    <r>
      <rPr>
        <b/>
        <sz val="10"/>
        <color rgb="FF002060"/>
        <rFont val="Arial"/>
        <family val="2"/>
      </rPr>
      <t>CONTROL 1:</t>
    </r>
    <r>
      <rPr>
        <sz val="10"/>
        <color rgb="FF002060"/>
        <rFont val="Arial"/>
        <family val="2"/>
      </rPr>
      <t xml:space="preserve"> Consolidación y formalización de  la comisión  de estudio de alianzas y proyectos
Responsable: Equipo Directivo.
</t>
    </r>
    <r>
      <rPr>
        <b/>
        <sz val="10"/>
        <color rgb="FFFF0000"/>
        <rFont val="Arial"/>
        <family val="2"/>
      </rPr>
      <t xml:space="preserve">EVIDENCIAS:
</t>
    </r>
    <r>
      <rPr>
        <sz val="10"/>
        <color rgb="FFFF0000"/>
        <rFont val="Arial"/>
        <family val="2"/>
      </rPr>
      <t xml:space="preserve">1.Acto Administrativo para la formalización de  la comisión  de estudio de alianzas y proyectos. </t>
    </r>
    <r>
      <rPr>
        <b/>
        <sz val="10"/>
        <color rgb="FF1F497D"/>
        <rFont val="Arial"/>
        <family val="2"/>
      </rPr>
      <t xml:space="preserve">OK
</t>
    </r>
    <r>
      <rPr>
        <sz val="10"/>
        <color rgb="FFFF0000"/>
        <rFont val="Arial"/>
        <family val="2"/>
      </rPr>
      <t xml:space="preserve">2.Seguimiento en  la comisión  de estudio de alianzas y proyectos - CAP, actas, documentos técnicos.
3.Documentar las líneas temáticas para el desarrollo de los elementos estratégicos en la misisón de la entidad.
</t>
    </r>
    <r>
      <rPr>
        <b/>
        <sz val="10"/>
        <color rgb="FF002060"/>
        <rFont val="Arial"/>
        <family val="2"/>
      </rPr>
      <t>CONTROL 2:</t>
    </r>
    <r>
      <rPr>
        <sz val="10"/>
        <color rgb="FF002060"/>
        <rFont val="Arial"/>
        <family val="2"/>
      </rPr>
      <t xml:space="preserve">Avance en la documentación del despliegue del modelo de gestión conocimiento de la BPP.
Responsable: Gestión Humana (GH) y Planeación (todos los procesos).
</t>
    </r>
    <r>
      <rPr>
        <b/>
        <sz val="10"/>
        <color rgb="FFFF0000"/>
        <rFont val="Arial"/>
        <family val="2"/>
      </rPr>
      <t xml:space="preserve">EVIDENCIAS:
</t>
    </r>
    <r>
      <rPr>
        <sz val="10"/>
        <color rgb="FFFF0000"/>
        <rFont val="Arial"/>
        <family val="2"/>
      </rPr>
      <t xml:space="preserve">Seguimiento a la documentación del modelo de gestión del conocimiento de la BPP.
</t>
    </r>
    <r>
      <rPr>
        <b/>
        <sz val="10"/>
        <color rgb="FF002060"/>
        <rFont val="Arial"/>
        <family val="2"/>
      </rPr>
      <t xml:space="preserve">CONTROL 3: </t>
    </r>
    <r>
      <rPr>
        <sz val="10"/>
        <color rgb="FF002060"/>
        <rFont val="Arial"/>
        <family val="2"/>
      </rPr>
      <t xml:space="preserve">Seguimiento al desarrollo estratégico institucional a través del análisis técnico y financiero realizado en el comité de gestión y desempeño.
Responsable: Comité de Gestión y Desempeño.
</t>
    </r>
    <r>
      <rPr>
        <b/>
        <sz val="10"/>
        <color rgb="FFFF0000"/>
        <rFont val="Arial"/>
        <family val="2"/>
      </rPr>
      <t xml:space="preserve">EVIDENCIAS:
</t>
    </r>
    <r>
      <rPr>
        <sz val="10"/>
        <color rgb="FFFF0000"/>
        <rFont val="Arial"/>
        <family val="2"/>
      </rPr>
      <t xml:space="preserve">Actas del comité de gestión.
</t>
    </r>
    <r>
      <rPr>
        <sz val="10"/>
        <color rgb="FF002060"/>
        <rFont val="Arial"/>
        <family val="2"/>
      </rPr>
      <t xml:space="preserve">
</t>
    </r>
  </si>
  <si>
    <r>
      <rPr>
        <b/>
        <sz val="10"/>
        <color rgb="FF002060"/>
        <rFont val="Arial"/>
        <family val="2"/>
      </rPr>
      <t>RIESGO: Crisis Institucional  por la inadecuada gestión para la sostenibilidad de la BPP.
CONTROL 1:</t>
    </r>
    <r>
      <rPr>
        <sz val="10"/>
        <color rgb="FF002060"/>
        <rFont val="Arial"/>
        <family val="2"/>
      </rPr>
      <t xml:space="preserve"> Consolidación y formalización del grupo formulador de proyectos 
Responsable: Equipo Directivo.
</t>
    </r>
    <r>
      <rPr>
        <b/>
        <sz val="10"/>
        <color rgb="FFFF0000"/>
        <rFont val="Arial"/>
        <family val="2"/>
      </rPr>
      <t xml:space="preserve">EVIDENCIAS:
</t>
    </r>
    <r>
      <rPr>
        <sz val="10"/>
        <color rgb="FFFF0000"/>
        <rFont val="Arial"/>
        <family val="2"/>
      </rPr>
      <t>1.Acto Administrativo para la formalización del grupo formulador de proyectos.
2.Seguimiento en el grupo formulador de proyectos o Comité de Alianzas y Proyectos - CAP, actas, documentos técnicos.
3.Documentar las líneas temáticas para el desarrollo de los elementos estratégicos en la misisón de la entidad.</t>
    </r>
    <r>
      <rPr>
        <sz val="10"/>
        <color rgb="FF002060"/>
        <rFont val="Arial"/>
        <family val="2"/>
      </rPr>
      <t xml:space="preserve">
</t>
    </r>
    <r>
      <rPr>
        <b/>
        <sz val="10"/>
        <color rgb="FF002060"/>
        <rFont val="Arial"/>
        <family val="2"/>
      </rPr>
      <t>CONTROL 2:</t>
    </r>
    <r>
      <rPr>
        <sz val="10"/>
        <color rgb="FF002060"/>
        <rFont val="Arial"/>
        <family val="2"/>
      </rPr>
      <t xml:space="preserve">Avance en la documentación del despliegue del modelo de gestión conocimiento de la BPP.
Responsable: Gestión Humana (GH) y Planeción (todos los procesos).
</t>
    </r>
    <r>
      <rPr>
        <b/>
        <sz val="10"/>
        <color rgb="FFFF0000"/>
        <rFont val="Arial"/>
        <family val="2"/>
      </rPr>
      <t xml:space="preserve">EVIDENCIAS:
</t>
    </r>
    <r>
      <rPr>
        <sz val="10"/>
        <color rgb="FFFF0000"/>
        <rFont val="Arial"/>
        <family val="2"/>
      </rPr>
      <t xml:space="preserve">Seguimiento a la documentación del modelo de gestión del conocimiento de la BPP. </t>
    </r>
    <r>
      <rPr>
        <b/>
        <sz val="10"/>
        <color rgb="FF0070C0"/>
        <rFont val="Arial"/>
        <family val="2"/>
      </rPr>
      <t xml:space="preserve"> NA</t>
    </r>
    <r>
      <rPr>
        <sz val="10"/>
        <color rgb="FFFF0000"/>
        <rFont val="Arial"/>
        <family val="2"/>
      </rPr>
      <t xml:space="preserve">
</t>
    </r>
    <r>
      <rPr>
        <b/>
        <sz val="10"/>
        <color rgb="FF002060"/>
        <rFont val="Arial"/>
        <family val="2"/>
      </rPr>
      <t xml:space="preserve">CONTROL 3: </t>
    </r>
    <r>
      <rPr>
        <sz val="10"/>
        <color rgb="FF002060"/>
        <rFont val="Arial"/>
        <family val="2"/>
      </rPr>
      <t xml:space="preserve">Seguimiento al desarrollo estratégico institucional a través del análisis técnico y financiero realizado en el comité de gestión y desempeño.
Responsable: Comité de Gestión y Desempeño.
</t>
    </r>
    <r>
      <rPr>
        <b/>
        <sz val="10"/>
        <color rgb="FFFF0000"/>
        <rFont val="Arial"/>
        <family val="2"/>
      </rPr>
      <t xml:space="preserve">EVIDENCIAS:
</t>
    </r>
    <r>
      <rPr>
        <sz val="10"/>
        <color rgb="FFFF0000"/>
        <rFont val="Arial"/>
        <family val="2"/>
      </rPr>
      <t>Actas del comité de gestión.</t>
    </r>
    <r>
      <rPr>
        <b/>
        <sz val="10"/>
        <color rgb="FFFF0000"/>
        <rFont val="Arial"/>
        <family val="2"/>
      </rPr>
      <t xml:space="preserve">
</t>
    </r>
    <r>
      <rPr>
        <sz val="10"/>
        <color rgb="FF002060"/>
        <rFont val="Arial"/>
        <family val="2"/>
      </rPr>
      <t xml:space="preserve">
</t>
    </r>
  </si>
  <si>
    <r>
      <rPr>
        <b/>
        <sz val="10"/>
        <color rgb="FFFF0000"/>
        <rFont val="Arial"/>
        <family val="2"/>
      </rPr>
      <t>RIESGO: Crisis Institucional  por la inadecuada gestión para la sostenibilidad de la BPP.</t>
    </r>
    <r>
      <rPr>
        <b/>
        <sz val="10"/>
        <color rgb="FF002060"/>
        <rFont val="Arial"/>
        <family val="2"/>
      </rPr>
      <t xml:space="preserve">
CONTROL 1:</t>
    </r>
    <r>
      <rPr>
        <sz val="10"/>
        <color rgb="FF002060"/>
        <rFont val="Arial"/>
        <family val="2"/>
      </rPr>
      <t xml:space="preserve"> Cumplimiento de las actividades programadas en la Comisión de Estudio de Alianzas y Proyectos 
Responsable: Equipo Directivo.
</t>
    </r>
    <r>
      <rPr>
        <b/>
        <sz val="10"/>
        <color rgb="FFFF0000"/>
        <rFont val="Arial"/>
        <family val="2"/>
      </rPr>
      <t xml:space="preserve">EVIDENCIAS:
</t>
    </r>
    <r>
      <rPr>
        <sz val="10"/>
        <color rgb="FFFF0000"/>
        <rFont val="Arial"/>
        <family val="2"/>
      </rPr>
      <t>1.Seguimiento a los compromisos de las actas de reunión
2.Documentar las líneas temáticas para el desarrollo de los elementos estratégicos en la misión de la entidad.</t>
    </r>
    <r>
      <rPr>
        <sz val="10"/>
        <color rgb="FF002060"/>
        <rFont val="Arial"/>
        <family val="2"/>
      </rPr>
      <t xml:space="preserve">
</t>
    </r>
    <r>
      <rPr>
        <b/>
        <sz val="10"/>
        <color rgb="FF002060"/>
        <rFont val="Arial"/>
        <family val="2"/>
      </rPr>
      <t>CONTROL 2:</t>
    </r>
    <r>
      <rPr>
        <sz val="10"/>
        <color rgb="FF002060"/>
        <rFont val="Arial"/>
        <family val="2"/>
      </rPr>
      <t xml:space="preserve"> Impacto de los recursos provenientes de las alianzas
Responsable: Planeación y Financiera
</t>
    </r>
    <r>
      <rPr>
        <b/>
        <sz val="10"/>
        <color rgb="FFFF0000"/>
        <rFont val="Arial"/>
        <family val="2"/>
      </rPr>
      <t xml:space="preserve">EVIDENCIAS:
</t>
    </r>
    <r>
      <rPr>
        <sz val="10"/>
        <color rgb="FFFF0000"/>
        <rFont val="Arial"/>
        <family val="2"/>
      </rPr>
      <t xml:space="preserve">Formato de seguimiento a los recursos provenientes de alianzas.
</t>
    </r>
    <r>
      <rPr>
        <b/>
        <sz val="10"/>
        <color rgb="FF002060"/>
        <rFont val="Arial"/>
        <family val="2"/>
      </rPr>
      <t xml:space="preserve">CONTROL 3: </t>
    </r>
    <r>
      <rPr>
        <sz val="10"/>
        <color rgb="FF002060"/>
        <rFont val="Arial"/>
        <family val="2"/>
      </rPr>
      <t xml:space="preserve">Seguimiento al desarrollo estratégico institucional a través del análisis técnico y financiero realizado en el comité de gestión y desempeño.
Responsable: Comité de Gestión y Desempeño.
</t>
    </r>
    <r>
      <rPr>
        <b/>
        <sz val="10"/>
        <color rgb="FFFF0000"/>
        <rFont val="Arial"/>
        <family val="2"/>
      </rPr>
      <t xml:space="preserve">EVIDENCIAS:
</t>
    </r>
    <r>
      <rPr>
        <sz val="10"/>
        <color rgb="FFFF0000"/>
        <rFont val="Arial"/>
        <family val="2"/>
      </rPr>
      <t>Actas del comité de gestión.</t>
    </r>
    <r>
      <rPr>
        <b/>
        <sz val="10"/>
        <color rgb="FFFF0000"/>
        <rFont val="Arial"/>
        <family val="2"/>
      </rPr>
      <t xml:space="preserve">
</t>
    </r>
    <r>
      <rPr>
        <sz val="10"/>
        <color rgb="FF002060"/>
        <rFont val="Arial"/>
        <family val="2"/>
      </rPr>
      <t xml:space="preserve">
</t>
    </r>
  </si>
  <si>
    <t>Control 1 y 2:
Se hizo la formalización de la Resolución 202340230 que le da creación a la Comisión de Estudio de Alianzas y Proyectos Estratégicos de la BPP.
https://bibliotecasmedellin-my.sharepoint.com/personal/proyectos_bpp_gov_co/_layouts/15/onedrive.aspx?e=5%3Aad26abd451774e6b9040070eab7beefe&amp;sharingv2=true&amp;fromShare=true&amp;at=9&amp;CID=157c0044%2Dc8d4%2D44f5%2D8314%2Df33f6aded63f&amp;id=%2Fpersonal%2Fproyectos%5Fbpp%5Fgov%5Fco%2FDocuments%2FEscritorio%2FGESTI%C3%93N%20ALIANZAS%20Y%20PROYECTOS%2FPlaneaci%C3%B3n%2FSeguimiento%2FMapa%20de%20riesgos%2F2023%20Evidencias%20PEDI%2FEV%20R3%20TRM4&amp;FolderCTID=0x012000A94717E28C24474CB7A11188B8D9DFB9&amp;view=0
Control 3:
https://www.bibliotecapiloto.gov.co/comite-gestion-y-desempeno/</t>
  </si>
  <si>
    <t xml:space="preserve">Debilidad en la ejecución de los  controles de priorización de alianzas.
Administración restringida e irregular de la información financiera que afecta la planeación y ejecución de los proyectos de inversión.
Ausencia de prácticas éticas en los servidores
</t>
  </si>
  <si>
    <r>
      <rPr>
        <b/>
        <i/>
        <sz val="11"/>
        <color rgb="FFC00000"/>
        <rFont val="Arial"/>
        <family val="2"/>
      </rPr>
      <t>Descripción: El profesional de apoyo de alianzas estratégicas aplicará</t>
    </r>
    <r>
      <rPr>
        <i/>
        <sz val="11"/>
        <color rgb="FF222222"/>
        <rFont val="Arial"/>
        <family val="2"/>
      </rPr>
      <t xml:space="preserve"> los criterios de priorización, definidos en el numeral 2.5.2 del Protocolo para alianzas estratégicas PR-GE-01, cada vez que se finalice una negociación con el aliado</t>
    </r>
    <r>
      <rPr>
        <sz val="11"/>
        <color rgb="FF222222"/>
        <rFont val="Arial"/>
        <family val="2"/>
      </rPr>
      <t xml:space="preserve">.  </t>
    </r>
    <r>
      <rPr>
        <b/>
        <i/>
        <sz val="11"/>
        <color rgb="FF0070C0"/>
        <rFont val="Arial"/>
        <family val="2"/>
      </rPr>
      <t>Este control se ha venido implementando a través de</t>
    </r>
    <r>
      <rPr>
        <sz val="11"/>
        <color rgb="FF222222"/>
        <rFont val="Arial"/>
        <family val="2"/>
      </rPr>
      <t xml:space="preserve"> reuniones de socialización que ha hecho la profesional encargada. En el ejercicio de sus funciones, </t>
    </r>
    <r>
      <rPr>
        <b/>
        <i/>
        <sz val="11"/>
        <color rgb="FF002060"/>
        <rFont val="Arial"/>
        <family val="2"/>
      </rPr>
      <t xml:space="preserve">verifica periódicamente la transparencia </t>
    </r>
    <r>
      <rPr>
        <sz val="11"/>
        <color rgb="FF222222"/>
        <rFont val="Arial"/>
        <family val="2"/>
      </rPr>
      <t xml:space="preserve">en la ejecución de los proyectos,  y hace apropiación  de  los valores descritos como parte de la ambientación y cumplimiento de  estos.
</t>
    </r>
  </si>
  <si>
    <r>
      <rPr>
        <b/>
        <sz val="11"/>
        <color rgb="FFFF0000"/>
        <rFont val="Arial"/>
        <family val="2"/>
      </rPr>
      <t>RIESGO: Amiguismo y clientelismo a través de la ejecución de alianzas que no estén alineados con el plan estratégico institucional.</t>
    </r>
    <r>
      <rPr>
        <b/>
        <sz val="11"/>
        <color rgb="FF002060"/>
        <rFont val="Arial"/>
        <family val="2"/>
      </rPr>
      <t xml:space="preserve">
CONTROL 1: </t>
    </r>
    <r>
      <rPr>
        <sz val="11"/>
        <color rgb="FF002060"/>
        <rFont val="Arial"/>
        <family val="2"/>
      </rPr>
      <t xml:space="preserve">Aplicación y apropiación del formato de criterios de priorización definidos en el protocolo de alianzas, en los tiempos y condiciones técnicas establecidos para ello.
</t>
    </r>
    <r>
      <rPr>
        <b/>
        <sz val="11"/>
        <color rgb="FFFF0000"/>
        <rFont val="Arial"/>
        <family val="2"/>
      </rPr>
      <t xml:space="preserve">EVIDENCIA:
</t>
    </r>
    <r>
      <rPr>
        <sz val="11"/>
        <color rgb="FFFF0000"/>
        <rFont val="Arial"/>
        <family val="2"/>
      </rPr>
      <t>1. Ficha técnica de la alianza
2. Formato de seguimiento trimestral a los criterios de priorización.</t>
    </r>
    <r>
      <rPr>
        <sz val="11"/>
        <color rgb="FF002060"/>
        <rFont val="Arial"/>
        <family val="2"/>
      </rPr>
      <t xml:space="preserve">
</t>
    </r>
    <r>
      <rPr>
        <b/>
        <sz val="11"/>
        <color rgb="FF002060"/>
        <rFont val="Arial"/>
        <family val="2"/>
      </rPr>
      <t>CONTROL 2</t>
    </r>
    <r>
      <rPr>
        <sz val="11"/>
        <color rgb="FF002060"/>
        <rFont val="Arial"/>
        <family val="2"/>
      </rPr>
      <t xml:space="preserve">:seguimiento en el grupo formulador de proyectos o Comité de Alianzas y Proyectos - CAP.
</t>
    </r>
    <r>
      <rPr>
        <b/>
        <sz val="11"/>
        <color rgb="FFFF0000"/>
        <rFont val="Arial"/>
        <family val="2"/>
      </rPr>
      <t>EVIDENCIAS</t>
    </r>
    <r>
      <rPr>
        <sz val="11"/>
        <color rgb="FFFF0000"/>
        <rFont val="Arial"/>
        <family val="2"/>
      </rPr>
      <t xml:space="preserve">: 
Actas del comité formulador.
</t>
    </r>
  </si>
  <si>
    <t>CONTROL 1:
Durante el primer trismestre se realizaron siete alianzas con direferentes instituciones: SBPM, Eventos del libros, DAP, Secretaría de Suministros, COMFAMA, EAFIT y Universidad de Antioquia.
https://bibliotecasmedellin-my.sharepoint.com/:f:/r/personal/proyectos_bpp_gov_co/Documents/Escritorio/LAURA%20ARIAS/Planeaci%C3%B3n/Seguimiento/Mapa%20de%20riesgos/Evidencias%20PEDI/EV%20R3?csf=1&amp;web=1&amp;e=tpuNDM</t>
  </si>
  <si>
    <t>Está pendiente la formalización de la Comisión de Estudio de Alianzas y Proyectos</t>
  </si>
  <si>
    <r>
      <rPr>
        <b/>
        <sz val="11"/>
        <color rgb="FFFF0000"/>
        <rFont val="Arial"/>
        <family val="2"/>
      </rPr>
      <t>RIESGO: Amiguismo y clientelismo a través de la ejecución de alianzas que no estén alineados con el plan estratégico institucional.</t>
    </r>
    <r>
      <rPr>
        <b/>
        <sz val="11"/>
        <color rgb="FF002060"/>
        <rFont val="Arial"/>
        <family val="2"/>
      </rPr>
      <t xml:space="preserve">
CONTROL 1: </t>
    </r>
    <r>
      <rPr>
        <sz val="11"/>
        <color rgb="FF002060"/>
        <rFont val="Arial"/>
        <family val="2"/>
      </rPr>
      <t xml:space="preserve">Aplicación y apropiación del formato de criterios de priorización definidos en el protocolo de alianzas, en los tiempos y condiciones técnicas establecidos para ello.
</t>
    </r>
    <r>
      <rPr>
        <b/>
        <sz val="11"/>
        <color rgb="FFFF0000"/>
        <rFont val="Arial"/>
        <family val="2"/>
      </rPr>
      <t xml:space="preserve">EVIDENCIA:
</t>
    </r>
    <r>
      <rPr>
        <sz val="11"/>
        <color rgb="FFFF0000"/>
        <rFont val="Arial"/>
        <family val="2"/>
      </rPr>
      <t>1. Ficha técnica de la alianza
2. Formato de seguimiento trimestral a los criterios de priorización.</t>
    </r>
    <r>
      <rPr>
        <sz val="11"/>
        <color rgb="FF002060"/>
        <rFont val="Arial"/>
        <family val="2"/>
      </rPr>
      <t xml:space="preserve">
</t>
    </r>
    <r>
      <rPr>
        <b/>
        <sz val="11"/>
        <color rgb="FF002060"/>
        <rFont val="Arial"/>
        <family val="2"/>
      </rPr>
      <t>CONTROL 2</t>
    </r>
    <r>
      <rPr>
        <sz val="11"/>
        <color rgb="FF002060"/>
        <rFont val="Arial"/>
        <family val="2"/>
      </rPr>
      <t xml:space="preserve">:seguimiento en la comisión de estudio  de alianzas y  proyectos o Comité de Alianzas y Proyectos - CAP.
</t>
    </r>
    <r>
      <rPr>
        <b/>
        <sz val="11"/>
        <color rgb="FFFF0000"/>
        <rFont val="Arial"/>
        <family val="2"/>
      </rPr>
      <t>EVIDENCIAS</t>
    </r>
    <r>
      <rPr>
        <sz val="11"/>
        <color rgb="FFFF0000"/>
        <rFont val="Arial"/>
        <family val="2"/>
      </rPr>
      <t xml:space="preserve">: 
Actas de la comisión..
</t>
    </r>
  </si>
  <si>
    <t>CONTROL 1:
Durante el segundo trismestre se realizaron cinco alianzas con direferentes instituciones: Metro de Medellín, EIB - UDEA, CERLALC, Secretaría de Gestión Humana y Servicio a la Ciudadanía, además de la formulación del proyecto para la participación de la Biblioteca en la Convocatoria Estímulos MinCultura
https://bibliotecasmedellin-my.sharepoint.com/:f:/r/personal/proyectos_bpp_gov_co/Documents/Escritorio/LAURA%20ARIAS/Planeaci%C3%B3n/Seguimiento/Mapa%20de%20riesgos/Evidencias%20PEDI/EV%20R3%20TRM2?csf=1&amp;web=1&amp;e=ajfnuK</t>
  </si>
  <si>
    <r>
      <rPr>
        <b/>
        <sz val="11"/>
        <color rgb="FF002060"/>
        <rFont val="Arial"/>
        <family val="2"/>
      </rPr>
      <t xml:space="preserve">RIESGO: Amiguismo y clientelismo a través de la ejecución de alianzas que no estén alineados con el plan estratégico institucional.
CONTROL 1: </t>
    </r>
    <r>
      <rPr>
        <sz val="11"/>
        <color rgb="FF002060"/>
        <rFont val="Arial"/>
        <family val="2"/>
      </rPr>
      <t xml:space="preserve">Aplicación y apropiación del formato de criterios de priorización definidos en el protocolo de alianzas, en los tiempos y condiciones técnicas establecidos para ello.
</t>
    </r>
    <r>
      <rPr>
        <b/>
        <sz val="11"/>
        <color rgb="FFFF0000"/>
        <rFont val="Arial"/>
        <family val="2"/>
      </rPr>
      <t xml:space="preserve">EVIDENCIA:
</t>
    </r>
    <r>
      <rPr>
        <sz val="11"/>
        <color rgb="FFFF0000"/>
        <rFont val="Arial"/>
        <family val="2"/>
      </rPr>
      <t>1. Ficha técnica de la alianza
2. Formato de seguimiento trimestral a los criterios de priorización.</t>
    </r>
    <r>
      <rPr>
        <sz val="11"/>
        <color rgb="FF002060"/>
        <rFont val="Arial"/>
        <family val="2"/>
      </rPr>
      <t xml:space="preserve">
</t>
    </r>
    <r>
      <rPr>
        <b/>
        <sz val="11"/>
        <color rgb="FF002060"/>
        <rFont val="Arial"/>
        <family val="2"/>
      </rPr>
      <t>CONTROL 2</t>
    </r>
    <r>
      <rPr>
        <sz val="11"/>
        <color rgb="FF002060"/>
        <rFont val="Arial"/>
        <family val="2"/>
      </rPr>
      <t xml:space="preserve">:seguimiento en el grupo formulador de proyectos o Comité de Alianzas y Proyectos - CAP.
</t>
    </r>
    <r>
      <rPr>
        <b/>
        <sz val="11"/>
        <color rgb="FFFF0000"/>
        <rFont val="Arial"/>
        <family val="2"/>
      </rPr>
      <t>EVIDENCIAS</t>
    </r>
    <r>
      <rPr>
        <sz val="11"/>
        <color rgb="FFFF0000"/>
        <rFont val="Arial"/>
        <family val="2"/>
      </rPr>
      <t xml:space="preserve">: 
Actas del comité formulador.
</t>
    </r>
  </si>
  <si>
    <t>CONTROL 1:
Durante el tercer trimestre se realizaron dos alianzas la Universidad Pontificia Bolivaria y Tragaluz Editores, además de la formulación del proyecto para la participación de la Biblioteca en la Convocatoria de ayudas de Iberbibliotecas.
CONTROL 2:
Se hizo la revisión de alianzas y proyectos 2023 con el área misional, como una acción de la Comisión de Estudio de Alianzas y Proyectos.
https://bibliotecasmedellin-my.sharepoint.com/:f:/r/personal/proyectos_bpp_gov_co/Documents/Escritorio/LAURA%20ARIAS/Planeaci%C3%B3n/Seguimiento/Mapa%20de%20riesgos/Evidencias%20PEDI/EV%20R3%20TRM3?csf=1&amp;web=1&amp;e=nKS8DD</t>
  </si>
  <si>
    <r>
      <rPr>
        <b/>
        <sz val="10"/>
        <color rgb="FFFF0000"/>
        <rFont val="Arial"/>
        <family val="2"/>
      </rPr>
      <t>RIESGO: Amiguismo y clientelismo a través de la ejecución de alianzas que no estén alineados con el plan estratégico institucional</t>
    </r>
    <r>
      <rPr>
        <b/>
        <sz val="10"/>
        <color rgb="FF002060"/>
        <rFont val="Arial"/>
        <family val="2"/>
      </rPr>
      <t xml:space="preserve">
CONTROL 1: </t>
    </r>
    <r>
      <rPr>
        <sz val="10"/>
        <color rgb="FF002060"/>
        <rFont val="Arial"/>
        <family val="2"/>
      </rPr>
      <t xml:space="preserve">Aplicación y apropiación del formato de criterios de priorización definidos en el protocolo de alianzas, en los tiempos y condiciones técnicas establecidos para ello.
</t>
    </r>
    <r>
      <rPr>
        <b/>
        <sz val="10"/>
        <color rgb="FFFF0000"/>
        <rFont val="Arial"/>
        <family val="2"/>
      </rPr>
      <t xml:space="preserve">EVIDENCIA:
</t>
    </r>
    <r>
      <rPr>
        <sz val="10"/>
        <color rgb="FFFF0000"/>
        <rFont val="Arial"/>
        <family val="2"/>
      </rPr>
      <t>1. Ficha técnica de la alianza
2. Formato de seguimiento trimestral a los criterios de priorización.</t>
    </r>
    <r>
      <rPr>
        <sz val="10"/>
        <color rgb="FF002060"/>
        <rFont val="Arial"/>
        <family val="2"/>
      </rPr>
      <t xml:space="preserve">
</t>
    </r>
    <r>
      <rPr>
        <b/>
        <sz val="10"/>
        <color rgb="FF002060"/>
        <rFont val="Arial"/>
        <family val="2"/>
      </rPr>
      <t>CONTROL 2</t>
    </r>
    <r>
      <rPr>
        <sz val="10"/>
        <color rgb="FF002060"/>
        <rFont val="Arial"/>
        <family val="2"/>
      </rPr>
      <t xml:space="preserve">:seguimiento en  la Comisión de Estudio de Alianzas y Proyectos 
</t>
    </r>
    <r>
      <rPr>
        <b/>
        <sz val="10"/>
        <color rgb="FFFF0000"/>
        <rFont val="Arial"/>
        <family val="2"/>
      </rPr>
      <t>EVIDENCIAS</t>
    </r>
    <r>
      <rPr>
        <sz val="10"/>
        <color rgb="FFFF0000"/>
        <rFont val="Arial"/>
        <family val="2"/>
      </rPr>
      <t xml:space="preserve">: 
Actas del comité de la Comisión 
</t>
    </r>
  </si>
  <si>
    <t>CONTROL 1:
Durante el cuarto trismestre se realizaron dos ampliaciones de tiempo de alianzas que se formalizaron en el 2022: Corporación Universo Centro y Fundación Casa Museo Pedro Nel Gómez, de igual forma, se firmó el covenio marco con COMFAMA, para realizar varias actividades que fortalecen el objeto social de ambas entidades. 
https://bibliotecasmedellin-my.sharepoint.com/:f:/r/personal/proyectos_bpp_gov_co/Documents/Escritorio/GESTI%C3%93N%20ALIANZAS%20Y%20PROYECTOS/Planeaci%C3%B3n/Seguimiento/Mapa%20de%20riesgos/Evidencias%20PEDI/EV%20R3%20TRM4?csf=1&amp;web=1&amp;e=gWCE1e
CONTROL 2:
Se hizo la primera reunión de la Comisión de Estudio de Alianzas y Proyectos Estratégicos de la BPP.
https://bibliotecasmedellin-my.sharepoint.com/:b:/r/personal/proyectos_bpp_gov_co/Documents/Escritorio/GESTI%C3%93N%20ALIANZAS%20Y%20PROYECTOS/Planeaci%C3%B3n/Seguimiento/Mapa%20de%20riesgos/Evidencias%20PEDI/EV%20R3%20TRM4/Comisi%C3%B3n%20Alianzas%20y%20Proyectos%20001.pdf?csf=1&amp;web=1&amp;e=ylInX4</t>
  </si>
  <si>
    <t>CATASTRÓFICO</t>
  </si>
  <si>
    <t>Eficiencia</t>
  </si>
  <si>
    <t>1.Criterios de Priorización.</t>
  </si>
  <si>
    <t>2.Ficha Técnica.</t>
  </si>
  <si>
    <t>3.Seguimiento de alianzas.</t>
  </si>
  <si>
    <t>1.</t>
  </si>
  <si>
    <t>2. GH</t>
  </si>
  <si>
    <r>
      <t xml:space="preserve">3. En el trimestre se realizaron </t>
    </r>
    <r>
      <rPr>
        <sz val="10"/>
        <color rgb="FFFF0000"/>
        <rFont val="Arial"/>
        <family val="2"/>
      </rPr>
      <t>XX</t>
    </r>
    <r>
      <rPr>
        <sz val="10"/>
        <color rgb="FF002060"/>
        <rFont val="Arial"/>
        <family val="2"/>
      </rPr>
      <t xml:space="preserve"> sesiones del Comité.</t>
    </r>
  </si>
  <si>
    <r>
      <rPr>
        <b/>
        <i/>
        <sz val="16"/>
        <color rgb="FF002060"/>
        <rFont val="Arial"/>
        <family val="2"/>
      </rPr>
      <t xml:space="preserve">SEGUIMIENTO TRIMESTRAL MAPA DE RIESGOS 2023
GESTIÓN COMUNICACIONES
</t>
    </r>
    <r>
      <rPr>
        <b/>
        <i/>
        <sz val="12"/>
        <color rgb="FFC00000"/>
        <rFont val="Arial"/>
        <family val="2"/>
      </rPr>
      <t>Objetivo Proceso:</t>
    </r>
    <r>
      <rPr>
        <b/>
        <i/>
        <sz val="12"/>
        <color rgb="FF002060"/>
        <rFont val="Arial"/>
        <family val="2"/>
      </rPr>
      <t xml:space="preserve"> Acompañar el fortalecimiento y difusión  de la plataforma estratégica de la biblioteca y sus filiales, mediante el diseño y desarrollo de acciones de comunicación que posibiliten el posicionamiento  de la bpp  en la ciudad y la región.</t>
    </r>
  </si>
  <si>
    <r>
      <t xml:space="preserve">                        
                        SEGUIMIENTO PRIMER TRIMESTRE 2023
Gestión Comunicaciones
                      </t>
    </r>
    <r>
      <rPr>
        <b/>
        <i/>
        <sz val="12"/>
        <color theme="0"/>
        <rFont val="Arial"/>
        <family val="2"/>
      </rPr>
      <t xml:space="preserve">Código: F-GE-04
                      </t>
    </r>
    <r>
      <rPr>
        <b/>
        <i/>
        <sz val="22"/>
        <color theme="0"/>
        <rFont val="Arial"/>
        <family val="2"/>
      </rPr>
      <t xml:space="preserve">  
                                                                                                                                                                                               </t>
    </r>
  </si>
  <si>
    <r>
      <t xml:space="preserve">                               
SEGUIMIENTO   SEGUNDO  TRIMESTRE  2023
Gestión Comunicaciones
</t>
    </r>
    <r>
      <rPr>
        <b/>
        <i/>
        <sz val="10"/>
        <color theme="0"/>
        <rFont val="Arial"/>
        <family val="2"/>
      </rPr>
      <t xml:space="preserve">Código:  F-GE-04
                                                   </t>
    </r>
    <r>
      <rPr>
        <b/>
        <i/>
        <sz val="18"/>
        <color theme="0"/>
        <rFont val="Arial"/>
        <family val="2"/>
      </rPr>
      <t xml:space="preserve">                                                                                                                                           </t>
    </r>
  </si>
  <si>
    <r>
      <t xml:space="preserve">          
    SEGUIMIENTO   TERCER  TRIMESTRE  2023
Gestión Comunicaciones
</t>
    </r>
    <r>
      <rPr>
        <b/>
        <i/>
        <sz val="10"/>
        <color theme="0"/>
        <rFont val="Arial"/>
        <family val="2"/>
      </rPr>
      <t xml:space="preserve">Código:  F-GE-04
                                                   </t>
    </r>
    <r>
      <rPr>
        <b/>
        <i/>
        <sz val="18"/>
        <color theme="0"/>
        <rFont val="Arial"/>
        <family val="2"/>
      </rPr>
      <t xml:space="preserve">                                                                                                                                           </t>
    </r>
  </si>
  <si>
    <r>
      <t xml:space="preserve">          
    SEGUIMIENTO   CUARTO (4)  TRIMESTRE  2023
Gestión Comunicaciones
</t>
    </r>
    <r>
      <rPr>
        <b/>
        <i/>
        <sz val="10"/>
        <color theme="0"/>
        <rFont val="Arial"/>
        <family val="2"/>
      </rPr>
      <t xml:space="preserve">Código:  F-GE-04
                                                   </t>
    </r>
    <r>
      <rPr>
        <b/>
        <i/>
        <sz val="18"/>
        <color theme="0"/>
        <rFont val="Arial"/>
        <family val="2"/>
      </rPr>
      <t xml:space="preserve">                                                                                                                                           </t>
    </r>
  </si>
  <si>
    <t>Gestión Comunicaciones
Internas y externas y Web master</t>
  </si>
  <si>
    <r>
      <t xml:space="preserve">
Incumplimiento del flujo de comunicación para la entrega oportuna de los contenidos.
La información suministrada por las áreas no se entrega en las fechas establecidas.
Falta de comunicación entre los procesos interesados en comunicar información.
Descentralización de la información por parte de los procesos.
Falta de conocimiento de los procesos.
Tiempo insuficiente por parte de los proceso para responder  las  altas cargas administrativas
</t>
    </r>
    <r>
      <rPr>
        <strike/>
        <sz val="10"/>
        <color theme="1"/>
        <rFont val="Arial"/>
        <family val="2"/>
      </rPr>
      <t xml:space="preserve">
 </t>
    </r>
    <r>
      <rPr>
        <sz val="10"/>
        <color theme="1"/>
        <rFont val="Arial"/>
        <family val="2"/>
      </rPr>
      <t xml:space="preserve">
</t>
    </r>
  </si>
  <si>
    <r>
      <rPr>
        <b/>
        <sz val="10"/>
        <color rgb="FFC00000"/>
        <rFont val="Arial"/>
        <family val="2"/>
      </rPr>
      <t>Riesgo:</t>
    </r>
    <r>
      <rPr>
        <b/>
        <sz val="10"/>
        <color rgb="FF0070C0"/>
        <rFont val="Arial"/>
        <family val="2"/>
      </rPr>
      <t xml:space="preserve"> No comunicar oportunamente  los contenidos institucionales  a través de los diferentes canales de comunicación .</t>
    </r>
    <r>
      <rPr>
        <b/>
        <sz val="10"/>
        <color rgb="FFC00000"/>
        <rFont val="Arial"/>
        <family val="2"/>
      </rPr>
      <t xml:space="preserve">
DESCRIPCIÓN:</t>
    </r>
    <r>
      <rPr>
        <b/>
        <sz val="10"/>
        <color rgb="FF002060"/>
        <rFont val="Arial"/>
        <family val="2"/>
      </rPr>
      <t>El  proceso de comunicaciones</t>
    </r>
    <r>
      <rPr>
        <sz val="10"/>
        <color rgb="FF002060"/>
        <rFont val="Arial"/>
        <family val="2"/>
      </rPr>
      <t xml:space="preserve"> genera un formato para definir los flujos de comunicación donde se </t>
    </r>
    <r>
      <rPr>
        <sz val="10"/>
        <color theme="1"/>
        <rFont val="Arial"/>
        <family val="2"/>
      </rPr>
      <t>define</t>
    </r>
    <r>
      <rPr>
        <b/>
        <sz val="10"/>
        <color rgb="FFC00000"/>
        <rFont val="Arial"/>
        <family val="2"/>
      </rPr>
      <t xml:space="preserve"> fecha máxima para entregar, publicar y verificar la información  </t>
    </r>
    <r>
      <rPr>
        <b/>
        <sz val="10"/>
        <color rgb="FF002060"/>
        <rFont val="Arial"/>
        <family val="2"/>
      </rPr>
      <t xml:space="preserve">y compara el cumplimiento con la circular emitida. </t>
    </r>
    <r>
      <rPr>
        <sz val="10"/>
        <color theme="1"/>
        <rFont val="Arial"/>
        <family val="2"/>
      </rPr>
      <t xml:space="preserve">
</t>
    </r>
    <r>
      <rPr>
        <b/>
        <sz val="10"/>
        <color rgb="FFC00000"/>
        <rFont val="Arial"/>
        <family val="2"/>
      </rPr>
      <t xml:space="preserve"> Desviaciones posibles:</t>
    </r>
    <r>
      <rPr>
        <sz val="10"/>
        <color theme="8" tint="-0.499984740745262"/>
        <rFont val="Arial"/>
        <family val="2"/>
      </rPr>
      <t xml:space="preserve"> </t>
    </r>
    <r>
      <rPr>
        <sz val="10"/>
        <color theme="1"/>
        <rFont val="Arial"/>
        <family val="2"/>
      </rPr>
      <t xml:space="preserve">En caso de no recibir oportunamente la información se envía un correo electrónico a los responsables para reprogramar la publicación solicitada.
</t>
    </r>
  </si>
  <si>
    <r>
      <rPr>
        <b/>
        <sz val="10"/>
        <color rgb="FFFF0000"/>
        <rFont val="Arial"/>
        <family val="2"/>
      </rPr>
      <t>Riesgo: No comunicar oportunamente  los contenidos institucionales  a través de los diferentes canales de comunicación .</t>
    </r>
    <r>
      <rPr>
        <b/>
        <sz val="10"/>
        <color rgb="FF002060"/>
        <rFont val="Arial"/>
        <family val="2"/>
      </rPr>
      <t xml:space="preserve">
CONTROL:
GUIA  DE LOS  FLUJOS DE COMUNICACIÓN PARA LA GESTIÓN Y ENTREGA OPORTUNA DE LOS CONTENIDOS INSTITUCIONALES.
</t>
    </r>
    <r>
      <rPr>
        <b/>
        <sz val="10"/>
        <color rgb="FFFF0000"/>
        <rFont val="Arial"/>
        <family val="2"/>
      </rPr>
      <t xml:space="preserve">EVIDENCIAS:
</t>
    </r>
    <r>
      <rPr>
        <sz val="10"/>
        <color rgb="FFFF0000"/>
        <rFont val="Arial"/>
        <family val="2"/>
      </rPr>
      <t>1.Circular informativa para dar cumplimiento a los flujos de comunicación.
2.Formulario único de solicitudes comunicacional.
3.Mesa de priorización  colectiva. (actas).
4.Evidencias gráficas (pantallazos de publicaciones del periodo).</t>
    </r>
  </si>
  <si>
    <t>1- El proceso de la gestión de comunicaciones remite cada mes la CIRCULAR INFORMATIVA 202350005: Procedimiento y flujo de comunicación para gestión y entrega oportuna de contenidos a los usuarios internos y externos de la cadena de valor de la Biblioteca Pública Piloto de Medellín para América Latina: https://bibliotecasmedellin-my.sharepoint.com/:f:/g/personal/webmaster_bpp_gov_co/EqmQx9l301tHrgWoymGLaNwBa448kelsogE2wCbSxnYmMA?e=8jo4uQ
2- El proceso de la gestión de comunicaciones revisa constantemente las solicitudes en el FORMULARIO ÚNICO DE SOLICITUDES COMUNICACIONALES: https://forms.office.com/Pages/ResponsePage.aspx?id=CE2aTT7CWEeMoX0hmfZlZRNslLS_lbNDvVFidgy9t1pUODNUVzlQS1M4VUo2Sk9VU1AxQTVJSFI1MC4u
3- El proceso de la gestión de comunicaciones realiza reuniones periodicas para priorizar los entregables del area:
4- El proceso de la gestión de comunicaciones valida la publicación de los contenidos en el sitio Web:</t>
  </si>
  <si>
    <t>OJO EN LAS EVIDENCIAS NO ES ADJUNTAR EL FORMULARIO SINO EL DILIGENCIAMIENTO DEL MISMO</t>
  </si>
  <si>
    <r>
      <rPr>
        <b/>
        <sz val="12"/>
        <color rgb="FFC00000"/>
        <rFont val="Arial"/>
        <family val="2"/>
      </rPr>
      <t xml:space="preserve">
Riesgo:</t>
    </r>
    <r>
      <rPr>
        <b/>
        <sz val="12"/>
        <color rgb="FF0070C0"/>
        <rFont val="Arial"/>
        <family val="2"/>
      </rPr>
      <t xml:space="preserve"> No comunicar oportunamente  los contenidos institucionales  a través de los diferentes canales de comunicación .</t>
    </r>
    <r>
      <rPr>
        <b/>
        <sz val="12"/>
        <color rgb="FFC00000"/>
        <rFont val="Arial"/>
        <family val="2"/>
      </rPr>
      <t xml:space="preserve">
DESCRIPCIÓN:</t>
    </r>
    <r>
      <rPr>
        <b/>
        <sz val="12"/>
        <color rgb="FF002060"/>
        <rFont val="Arial"/>
        <family val="2"/>
      </rPr>
      <t>El  proceso de comunicaciones</t>
    </r>
    <r>
      <rPr>
        <sz val="12"/>
        <color rgb="FF002060"/>
        <rFont val="Arial"/>
        <family val="2"/>
      </rPr>
      <t xml:space="preserve"> genera un formato para definir los flujos de comunicación donde se </t>
    </r>
    <r>
      <rPr>
        <sz val="12"/>
        <color theme="1"/>
        <rFont val="Arial"/>
        <family val="2"/>
      </rPr>
      <t>define</t>
    </r>
    <r>
      <rPr>
        <b/>
        <sz val="12"/>
        <color rgb="FFC00000"/>
        <rFont val="Arial"/>
        <family val="2"/>
      </rPr>
      <t xml:space="preserve"> fecha máxima para entregar, publicar y verificar la información  </t>
    </r>
    <r>
      <rPr>
        <b/>
        <sz val="12"/>
        <color rgb="FF002060"/>
        <rFont val="Arial"/>
        <family val="2"/>
      </rPr>
      <t xml:space="preserve">y compara el cumplimiento con la circular emitida. </t>
    </r>
    <r>
      <rPr>
        <sz val="12"/>
        <color theme="1"/>
        <rFont val="Arial"/>
        <family val="2"/>
      </rPr>
      <t xml:space="preserve">
</t>
    </r>
    <r>
      <rPr>
        <b/>
        <sz val="12"/>
        <color rgb="FFC00000"/>
        <rFont val="Arial"/>
        <family val="2"/>
      </rPr>
      <t xml:space="preserve"> Desviaciones posibles:</t>
    </r>
    <r>
      <rPr>
        <sz val="12"/>
        <color theme="8" tint="-0.499984740745262"/>
        <rFont val="Arial"/>
        <family val="2"/>
      </rPr>
      <t xml:space="preserve"> </t>
    </r>
    <r>
      <rPr>
        <sz val="12"/>
        <color theme="1"/>
        <rFont val="Arial"/>
        <family val="2"/>
      </rPr>
      <t xml:space="preserve">En caso de no recibir oportunamente la información se envía un correo electrónico a los responsables para reprogramar la publicación solicitada.
</t>
    </r>
  </si>
  <si>
    <r>
      <rPr>
        <b/>
        <sz val="12"/>
        <color rgb="FFFF0000"/>
        <rFont val="Arial"/>
        <family val="2"/>
      </rPr>
      <t>Riesgo: No comunicar oportunamente  los contenidos institucionales  a través de los diferentes canales de comunicación .</t>
    </r>
    <r>
      <rPr>
        <b/>
        <sz val="12"/>
        <color rgb="FF002060"/>
        <rFont val="Arial"/>
        <family val="2"/>
      </rPr>
      <t xml:space="preserve">
CONTROL:
GUIA  DE LOS  FLUJOS DE COMUNICACIÓN PARA LA GESTIÓN Y ENTREGA OPORTUNA DE LOS CONTENIDOS INSTITUCIONALES.
</t>
    </r>
    <r>
      <rPr>
        <b/>
        <sz val="12"/>
        <color rgb="FFFF0000"/>
        <rFont val="Arial"/>
        <family val="2"/>
      </rPr>
      <t xml:space="preserve">EVIDENCIAS:
</t>
    </r>
    <r>
      <rPr>
        <sz val="12"/>
        <color rgb="FFFF0000"/>
        <rFont val="Arial"/>
        <family val="2"/>
      </rPr>
      <t>1.Circular informativa para dar cumplimiento a los flujos de comunicación.
2.Formulario único de solicitudes comunicacional.
3.Mesa de priorización  colectiva. (actas).
4.Evidencias gráficas (pantallazos de publicaciones del periodo).</t>
    </r>
  </si>
  <si>
    <t>1- El proceso de la gestión de comunicaciones remite cada mes la CIRCULAR INFORMATIVA 202350005: Procedimiento y flujo de comunicación para gestión y entrega oportuna de contenidos a los usuarios internos y externos de la cadena de valor de la Biblioteca Pública Piloto de Medellín para América Latina: https://bibliotecasmedellin-my.sharepoint.com/:f:/g/personal/webmaster_bpp_gov_co/Ej5nPqmr6qxNlc6wfQrvscAB4vySOLMHvyuJ4KNc-gPLAg?e=C46VFo
2- El proceso de la gestión de comunicaciones revisa constantemente las solicitudes en el FORMULARIO ÚNICO DE SOLICITUDES COMUNICACIONALES: https://bibliotecasmedellin-my.sharepoint.com/:f:/g/personal/webmaster_bpp_gov_co/EoO4zlrHgEFLtnesil9j43QBHVW2219WBfGprZ0JNJUfqA?e=xhcLta
3- El proceso de la gestión de comunicaciones realiza reuniones periodicas para priorizar los entregables del area:
4- El proceso de la gestión de comunicaciones valida la publicación de los contenidos en el sitio Web:</t>
  </si>
  <si>
    <r>
      <rPr>
        <b/>
        <sz val="11"/>
        <color rgb="FFC00000"/>
        <rFont val="Arial"/>
        <family val="2"/>
      </rPr>
      <t>Riesgo:</t>
    </r>
    <r>
      <rPr>
        <b/>
        <sz val="11"/>
        <color rgb="FF0070C0"/>
        <rFont val="Arial"/>
        <family val="2"/>
      </rPr>
      <t xml:space="preserve"> No comunicar oportunamente  los contenidos institucionales  a través de los diferentes canales de comunicación.
</t>
    </r>
    <r>
      <rPr>
        <b/>
        <sz val="11"/>
        <color rgb="FFC00000"/>
        <rFont val="Arial"/>
        <family val="2"/>
      </rPr>
      <t xml:space="preserve">DESCRIPCIÓN: </t>
    </r>
    <r>
      <rPr>
        <b/>
        <sz val="11"/>
        <color rgb="FF002060"/>
        <rFont val="Arial"/>
        <family val="2"/>
      </rPr>
      <t>El  proceso de comunicaciones</t>
    </r>
    <r>
      <rPr>
        <sz val="11"/>
        <color rgb="FF002060"/>
        <rFont val="Arial"/>
        <family val="2"/>
      </rPr>
      <t xml:space="preserve"> genera un formato para definir los flujos de comunicación donde se </t>
    </r>
    <r>
      <rPr>
        <sz val="11"/>
        <color rgb="FF000000"/>
        <rFont val="Arial"/>
        <family val="2"/>
      </rPr>
      <t>define</t>
    </r>
    <r>
      <rPr>
        <b/>
        <sz val="11"/>
        <color rgb="FFC00000"/>
        <rFont val="Arial"/>
        <family val="2"/>
      </rPr>
      <t xml:space="preserve"> fecha máxima para entregar, publicar y verificar la información  </t>
    </r>
    <r>
      <rPr>
        <b/>
        <sz val="11"/>
        <color rgb="FF002060"/>
        <rFont val="Arial"/>
        <family val="2"/>
      </rPr>
      <t xml:space="preserve">y compara el cumplimiento con la circular emitida. 
</t>
    </r>
    <r>
      <rPr>
        <b/>
        <sz val="11"/>
        <color rgb="FFC00000"/>
        <rFont val="Arial"/>
        <family val="2"/>
      </rPr>
      <t>Desviaciones posibles:</t>
    </r>
    <r>
      <rPr>
        <sz val="11"/>
        <color rgb="FF215967"/>
        <rFont val="Arial"/>
        <family val="2"/>
      </rPr>
      <t xml:space="preserve"> </t>
    </r>
    <r>
      <rPr>
        <sz val="11"/>
        <color rgb="FF000000"/>
        <rFont val="Arial"/>
        <family val="2"/>
      </rPr>
      <t xml:space="preserve">En caso de no recibir oportunamente la información se envía un correo electrónico a los responsables para reprogramar la publicación solicitada.
</t>
    </r>
  </si>
  <si>
    <r>
      <rPr>
        <b/>
        <sz val="10"/>
        <color rgb="FF002060"/>
        <rFont val="Arial"/>
        <family val="2"/>
      </rPr>
      <t xml:space="preserve">Riesgo: No comunicar oportunamente  los contenidos institucionales  a través de los diferentes canales de comunicación.
CONTROL: </t>
    </r>
    <r>
      <rPr>
        <sz val="10"/>
        <color rgb="FF002060"/>
        <rFont val="Arial"/>
        <family val="2"/>
      </rPr>
      <t xml:space="preserve">GUIA  DE LOS  FLUJOS DE COMUNICACIÓN PARA LA GESTIÓN Y ENTREGA OPORTUNA DE LOS CONTENIDOS INSTITUCIONALES.
</t>
    </r>
    <r>
      <rPr>
        <b/>
        <sz val="10"/>
        <color rgb="FF002060"/>
        <rFont val="Arial"/>
        <family val="2"/>
      </rPr>
      <t xml:space="preserve">
</t>
    </r>
    <r>
      <rPr>
        <b/>
        <sz val="10"/>
        <color rgb="FFFF0000"/>
        <rFont val="Arial"/>
        <family val="2"/>
      </rPr>
      <t xml:space="preserve">EVIDENCIAS:
</t>
    </r>
    <r>
      <rPr>
        <sz val="10"/>
        <color rgb="FFFF0000"/>
        <rFont val="Arial"/>
        <family val="2"/>
      </rPr>
      <t xml:space="preserve">1.Circular informativa para dar cumplimiento a los flujos de comunicación.
2.Formulario único de solicitudes comunicacional.
3.Mesa de priorización  colectiva. (actas).
</t>
    </r>
  </si>
  <si>
    <r>
      <rPr>
        <sz val="8"/>
        <color rgb="FF000000"/>
        <rFont val="Arial"/>
        <family val="2"/>
      </rPr>
      <t>"1- El proceso de la gestión de comunicaciones remite cada mes la CIRCULAR INFORMATIVA 202350005: Procedimiento y flujo de comunicación para gestión y entrega oportuna de contenidos a los usuarios internos y externos de la cadena de valor de la Biblioteca Pública Piloto de Medellín para América Latina: https://bibliotecasmedellin-my.sharepoint.com/:f:/g/personal/webmaster_bpp_gov_co/Epih6YGJC89Nt7gbqiYRH9sBV2Sl5UOXUEDLMEw-SNv6Kw?e=favldr</t>
    </r>
    <r>
      <rPr>
        <b/>
        <sz val="8"/>
        <color rgb="FFFF0000"/>
        <rFont val="Arial"/>
        <family val="2"/>
      </rPr>
      <t xml:space="preserve"> OK CUMPLIDO DESDE LOS BOLETINES INTERNOS
</t>
    </r>
    <r>
      <rPr>
        <sz val="8"/>
        <color rgb="FF000000"/>
        <rFont val="Arial"/>
        <family val="2"/>
      </rPr>
      <t xml:space="preserve">
2- El proceso de la gestión de comunicaciones revisa constantemente las solicitudes en el FORMULARIO ÚNICO DE SOLICITUDES COMUNICACIONALES: https://forms.office.com/Pages/ResponsePage.aspx?id=CE2aTT7CWEeMoX0hmfZlZRNslLS_lbNDvVFidgy9t1pUODNUVzlQS1M4VUo2Sk9VU1AxQTVJSFI1MC4u</t>
    </r>
    <r>
      <rPr>
        <b/>
        <sz val="8"/>
        <color rgb="FF000000"/>
        <rFont val="Arial"/>
        <family val="2"/>
      </rPr>
      <t xml:space="preserve"> </t>
    </r>
    <r>
      <rPr>
        <b/>
        <sz val="8"/>
        <color rgb="FFFF0000"/>
        <rFont val="Arial"/>
        <family val="2"/>
      </rPr>
      <t xml:space="preserve">OJO EL FORMULARIO NO ESTÁ DILIGENCIADO
</t>
    </r>
    <r>
      <rPr>
        <sz val="8"/>
        <color rgb="FF000000"/>
        <rFont val="Arial"/>
        <family val="2"/>
      </rPr>
      <t xml:space="preserve">
3- El proceso de la gestión de comunicaciones realiza reuniones periodicas para priorizar los entregables del area:</t>
    </r>
    <r>
      <rPr>
        <b/>
        <sz val="8"/>
        <color rgb="FFFF0000"/>
        <rFont val="Arial"/>
        <family val="2"/>
      </rPr>
      <t xml:space="preserve"> NO SE OBSERVA ACTAS PARA PRIORIZACIÓN DE ENTREGABLES
</t>
    </r>
    <r>
      <rPr>
        <sz val="8"/>
        <color rgb="FF000000"/>
        <rFont val="Arial"/>
        <family val="2"/>
      </rPr>
      <t xml:space="preserve">
4- El proceso de la gestión de comunicaciones valida la publicación de los contenidos en el sitio Web: https://bibliotecasmedellin-my.sharepoint.com/:f:/g/personal/webmaster_bpp_gov_co/Em-hvn9Zfv1Gkv3NGD-9--EBFUxcVUOGd2T-hmtkW-ElVQ?e=9adSmP  </t>
    </r>
    <r>
      <rPr>
        <b/>
        <sz val="8"/>
        <color rgb="FFFF0000"/>
        <rFont val="Arial"/>
        <family val="2"/>
      </rPr>
      <t xml:space="preserve">OK SUGIERO RETIRAR ESTA EVIDENCIA TODA VEZ QUE ES LA MISMA DEL RIESGO DE CORRUPCIÓN
</t>
    </r>
    <r>
      <rPr>
        <sz val="8"/>
        <color rgb="FF000000"/>
        <rFont val="Arial"/>
        <family val="2"/>
      </rPr>
      <t xml:space="preserve">
</t>
    </r>
  </si>
  <si>
    <r>
      <rPr>
        <b/>
        <sz val="11"/>
        <color rgb="FFC00000"/>
        <rFont val="Arial"/>
        <family val="2"/>
      </rPr>
      <t>Riesgo:</t>
    </r>
    <r>
      <rPr>
        <b/>
        <sz val="11"/>
        <color rgb="FF0070C0"/>
        <rFont val="Arial"/>
        <family val="2"/>
      </rPr>
      <t xml:space="preserve"> No comunicar oportunamente  los contenidos institucionales  a través de los diferentes canales de comunicación.
</t>
    </r>
    <r>
      <rPr>
        <b/>
        <sz val="11"/>
        <color rgb="FFC00000"/>
        <rFont val="Arial"/>
        <family val="2"/>
      </rPr>
      <t>DESCRIPCIÓN:</t>
    </r>
    <r>
      <rPr>
        <b/>
        <sz val="11"/>
        <color rgb="FF002060"/>
        <rFont val="Arial"/>
        <family val="2"/>
      </rPr>
      <t>El  proceso de comunicaciones</t>
    </r>
    <r>
      <rPr>
        <sz val="11"/>
        <color rgb="FF002060"/>
        <rFont val="Arial"/>
        <family val="2"/>
      </rPr>
      <t xml:space="preserve"> genera un formato para definir los flujos de comunicación donde se </t>
    </r>
    <r>
      <rPr>
        <sz val="11"/>
        <color rgb="FF000000"/>
        <rFont val="Arial"/>
        <family val="2"/>
      </rPr>
      <t>define</t>
    </r>
    <r>
      <rPr>
        <b/>
        <sz val="11"/>
        <color rgb="FFC00000"/>
        <rFont val="Arial"/>
        <family val="2"/>
      </rPr>
      <t xml:space="preserve"> fecha máxima para entregar, publicar y verificar la información  </t>
    </r>
    <r>
      <rPr>
        <b/>
        <sz val="11"/>
        <color rgb="FF002060"/>
        <rFont val="Arial"/>
        <family val="2"/>
      </rPr>
      <t xml:space="preserve">y compara el cumplimiento con la circular emitida. 
</t>
    </r>
    <r>
      <rPr>
        <b/>
        <sz val="11"/>
        <color rgb="FFC00000"/>
        <rFont val="Arial"/>
        <family val="2"/>
      </rPr>
      <t>Desviaciones posibles:</t>
    </r>
    <r>
      <rPr>
        <sz val="11"/>
        <color rgb="FF215967"/>
        <rFont val="Arial"/>
        <family val="2"/>
      </rPr>
      <t xml:space="preserve"> </t>
    </r>
    <r>
      <rPr>
        <sz val="11"/>
        <color rgb="FF000000"/>
        <rFont val="Arial"/>
        <family val="2"/>
      </rPr>
      <t xml:space="preserve">En caso de no recibir oportunamente la información se envía un correo electrónico a los responsables para reprogramar la publicación solicitada.
</t>
    </r>
  </si>
  <si>
    <r>
      <rPr>
        <b/>
        <sz val="10"/>
        <color rgb="FF002060"/>
        <rFont val="Arial"/>
        <family val="2"/>
      </rPr>
      <t xml:space="preserve">CONTROL:
GUIA  DE LOS  FLUJOS DE COMUNICACIÓN PARA LA GESTIÓN Y ENTREGA OPORTUNA DE LOS CONTENIDOS INSTITUCIONALES.
</t>
    </r>
    <r>
      <rPr>
        <b/>
        <sz val="10"/>
        <color rgb="FFFF0000"/>
        <rFont val="Arial"/>
        <family val="2"/>
      </rPr>
      <t xml:space="preserve">EVIDENCIAS:
</t>
    </r>
    <r>
      <rPr>
        <sz val="10"/>
        <color rgb="FFFF0000"/>
        <rFont val="Arial"/>
        <family val="2"/>
      </rPr>
      <t xml:space="preserve">1.Circular informativa para dar cumplimiento a los flujos de comunicación.
2.Formulario único de solicitudes comunicacional.
</t>
    </r>
  </si>
  <si>
    <t xml:space="preserve">1- El proceso de la gestión de comunicaciones remite cada mes la CIRCULAR INFORMATIVA 202350005: Procedimiento y flujo de comunicación para gestión y entrega oportuna de contenidos a los usuarios internos y externos de la cadena de valor de la Biblioteca Pública Piloto de Medellín para América Latina: https://bibliotecasmedellin-my.sharepoint.com/:f:/g/personal/webmaster_bpp_gov_co/EhxGvvG7bVpGtdW68fqPbsIBav1eCcZU42UuVsjhZ0wnPw?e=T1uIbx
2- El proceso de la gestión de comunicaciones revisa constantemente las solicitudes en el FORMULARIO ÚNICO DE SOLICITUDES COMUNICACIONALES: https://bibliotecasmedellin-my.sharepoint.com/:f:/g/personal/webmaster_bpp_gov_co/Ev_KYAYslWBNg699rBubFPYBAsK3bSI-429g4KlUWL1WGA?e=elRMcJ
3- El proceso de la gestión de comunicaciones realiza reuniones periodicas para priorizar los entregables del area: 
4- El proceso de la gestión de comunicaciones valida la publicación de los contenidos en el sitio Web: https://bibliotecasmedellin-my.sharepoint.com/:f:/g/personal/webmaster_bpp_gov_co/Em54R74aAzBMrYNNLYnjV1oBuW-H-N1-g97cQ7kVjPMOMg?e=4EDZVP </t>
  </si>
  <si>
    <t xml:space="preserve">Ocultar la información considerada pública para los usuarios
 </t>
  </si>
  <si>
    <t>Omisión intencional  del marco normativo (política de gobierno digital).
Incumplimiento de los lineamientos trazados en la política de  gobierno digital.
Dificultades en el proceso de publicación en el sitio web.
Extralimitación de funciones</t>
  </si>
  <si>
    <r>
      <rPr>
        <b/>
        <sz val="10"/>
        <color rgb="FFC00000"/>
        <rFont val="Arial"/>
        <family val="2"/>
      </rPr>
      <t xml:space="preserve">
RIESGO:Ocultar la información considerada pública para los usuarios
Descripción: </t>
    </r>
    <r>
      <rPr>
        <b/>
        <sz val="10"/>
        <color rgb="FF002060"/>
        <rFont val="Arial"/>
        <family val="2"/>
      </rPr>
      <t>El líder de Gestión de Comunicaciones</t>
    </r>
    <r>
      <rPr>
        <sz val="10"/>
        <color rgb="FF002060"/>
        <rFont val="Arial"/>
        <family val="2"/>
      </rPr>
      <t xml:space="preserve"> </t>
    </r>
    <r>
      <rPr>
        <sz val="10"/>
        <color theme="1"/>
        <rFont val="Arial"/>
        <family val="2"/>
      </rPr>
      <t xml:space="preserve">revisa </t>
    </r>
    <r>
      <rPr>
        <b/>
        <sz val="10"/>
        <color theme="9" tint="-0.249977111117893"/>
        <rFont val="Arial"/>
        <family val="2"/>
      </rPr>
      <t xml:space="preserve">trimestralmente </t>
    </r>
    <r>
      <rPr>
        <sz val="10"/>
        <color theme="1"/>
        <rFont val="Arial"/>
        <family val="2"/>
      </rPr>
      <t xml:space="preserve">la aplicación estricta que rige todo lo relacionado con los temas de gobierno en línea  y </t>
    </r>
    <r>
      <rPr>
        <b/>
        <sz val="10"/>
        <color rgb="FF0070C0"/>
        <rFont val="Arial"/>
        <family val="2"/>
      </rPr>
      <t>verifica la actualización del sitio web, con  los lineamientos que establece el GEL.</t>
    </r>
    <r>
      <rPr>
        <sz val="10"/>
        <color theme="1"/>
        <rFont val="Arial"/>
        <family val="2"/>
      </rPr>
      <t xml:space="preserve">  
</t>
    </r>
    <r>
      <rPr>
        <b/>
        <i/>
        <sz val="10"/>
        <color rgb="FFC00000"/>
        <rFont val="Arial"/>
        <family val="2"/>
      </rPr>
      <t xml:space="preserve">Posibles Desviaciones: </t>
    </r>
    <r>
      <rPr>
        <sz val="10"/>
        <color theme="1"/>
        <rFont val="Arial"/>
        <family val="2"/>
      </rPr>
      <t xml:space="preserve">En caso de ocultar información que no es publicada de manera oportuna, comunica al comité de evaluación y desempeño y a web master para ajustarse a los lineamientos del GEL
</t>
    </r>
    <r>
      <rPr>
        <b/>
        <i/>
        <sz val="10"/>
        <color rgb="FF002060"/>
        <rFont val="Arial"/>
        <family val="2"/>
      </rPr>
      <t xml:space="preserve">
</t>
    </r>
    <r>
      <rPr>
        <b/>
        <i/>
        <sz val="10"/>
        <color rgb="FFC00000"/>
        <rFont val="Arial"/>
        <family val="2"/>
      </rPr>
      <t xml:space="preserve">
</t>
    </r>
  </si>
  <si>
    <r>
      <rPr>
        <b/>
        <sz val="11"/>
        <color rgb="FFC00000"/>
        <rFont val="Arial"/>
        <family val="2"/>
      </rPr>
      <t xml:space="preserve">Riesgo: Ocultar la información considerada pública para los usuarios
Descripción: </t>
    </r>
    <r>
      <rPr>
        <b/>
        <sz val="11"/>
        <color rgb="FF002060"/>
        <rFont val="Arial"/>
        <family val="2"/>
      </rPr>
      <t>El líder de Gestión de Comunicaciones</t>
    </r>
    <r>
      <rPr>
        <sz val="11"/>
        <color rgb="FF002060"/>
        <rFont val="Arial"/>
        <family val="2"/>
      </rPr>
      <t xml:space="preserve"> </t>
    </r>
    <r>
      <rPr>
        <sz val="11"/>
        <color rgb="FF000000"/>
        <rFont val="Arial"/>
        <family val="2"/>
      </rPr>
      <t xml:space="preserve">revisa </t>
    </r>
    <r>
      <rPr>
        <b/>
        <sz val="11"/>
        <color rgb="FFE26B0A"/>
        <rFont val="Arial"/>
        <family val="2"/>
      </rPr>
      <t xml:space="preserve">trimestralmente </t>
    </r>
    <r>
      <rPr>
        <sz val="11"/>
        <color rgb="FF000000"/>
        <rFont val="Arial"/>
        <family val="2"/>
      </rPr>
      <t xml:space="preserve">la aplicación estricta que rige todo lo relacionado con los temas de gobierno en línea  y </t>
    </r>
    <r>
      <rPr>
        <b/>
        <sz val="11"/>
        <color rgb="FF0070C0"/>
        <rFont val="Arial"/>
        <family val="2"/>
      </rPr>
      <t>verifica la actualización del sitio web, con  los lineamientos que establece el MIPG</t>
    </r>
    <r>
      <rPr>
        <sz val="11"/>
        <color rgb="FF000000"/>
        <rFont val="Arial"/>
        <family val="2"/>
      </rPr>
      <t xml:space="preserve"> 
</t>
    </r>
    <r>
      <rPr>
        <b/>
        <i/>
        <sz val="11"/>
        <color rgb="FFC00000"/>
        <rFont val="Arial"/>
        <family val="2"/>
      </rPr>
      <t xml:space="preserve">Posibles Desviaciones: </t>
    </r>
    <r>
      <rPr>
        <sz val="11"/>
        <color rgb="FF000000"/>
        <rFont val="Arial"/>
        <family val="2"/>
      </rPr>
      <t xml:space="preserve">En caso de encontrar información desactualizada, comunica al comité de evaluación y desempeño y a web master para ajustarse a los lineamientos del GEL
</t>
    </r>
    <r>
      <rPr>
        <b/>
        <sz val="11"/>
        <color rgb="FFC00000"/>
        <rFont val="Arial"/>
        <family val="2"/>
      </rPr>
      <t>Evidencias:</t>
    </r>
    <r>
      <rPr>
        <b/>
        <sz val="11"/>
        <color rgb="FF000000"/>
        <rFont val="Arial"/>
        <family val="2"/>
      </rPr>
      <t xml:space="preserve"> </t>
    </r>
    <r>
      <rPr>
        <b/>
        <i/>
        <sz val="11"/>
        <color rgb="FF002060"/>
        <rFont val="Arial"/>
        <family val="2"/>
      </rPr>
      <t xml:space="preserve">Correo electrónico, reporte actualización sitio web.
</t>
    </r>
    <r>
      <rPr>
        <b/>
        <i/>
        <sz val="11"/>
        <color rgb="FFC00000"/>
        <rFont val="Arial"/>
        <family val="2"/>
      </rPr>
      <t xml:space="preserve">Control: (1)
</t>
    </r>
    <r>
      <rPr>
        <b/>
        <i/>
        <sz val="11"/>
        <color rgb="FF000000"/>
        <rFont val="Arial"/>
        <family val="2"/>
      </rPr>
      <t xml:space="preserve">Cumplir los lineamientos establecidos por el MIPG.
</t>
    </r>
    <r>
      <rPr>
        <b/>
        <i/>
        <sz val="11"/>
        <color rgb="FFFF0000"/>
        <rFont val="Arial"/>
        <family val="2"/>
      </rPr>
      <t>Revisión de los comunicados externos junto con las dependencias involucradas previa divulgación</t>
    </r>
  </si>
  <si>
    <t>1- El proceso de la gestión de comunicaciones valida la publicación de los contenidos en el sitio Web: https://bibliotecasmedellin-my.sharepoint.com/:f:/g/personal/webmaster_bpp_gov_co/EimJWRhtlS9HkorVGxE-c4QBFT-gddMC3sVlBbfJKTLp8A?e=md9lR3
2. https://forms.office.com/r/19Px5hVSa7</t>
  </si>
  <si>
    <t>OJO EN LAS EVIDENCIAS NO ES ADJUNTAR EL FORMULARIO SINO VERIFICAR EL CORRECTO  DILIGENCIAMIENTO DEL MISMO</t>
  </si>
  <si>
    <r>
      <t xml:space="preserve">Riesgo:Ocultar la información considerada pública para los usuarios
</t>
    </r>
    <r>
      <rPr>
        <sz val="12"/>
        <color theme="1"/>
        <rFont val="Arial"/>
        <family val="2"/>
      </rPr>
      <t xml:space="preserve">Descripción: El líder de Gestión de Comunicaciones revisa trimestralmente la aplicación estricta que rige todo lo relacionado con los temas de gobierno en línea  y verifica la actualización del sitio web, con  los lineamientos que establece el GEL.
Posibles Desviaciones: En caso de encontrar información desactualizada, comunica al comité de evaluación y desempeño y a web master para ajustarse a los lineamientos del GEL
Evidencias: Correo electrónico, reporte actualización sitio web.
</t>
    </r>
    <r>
      <rPr>
        <b/>
        <sz val="12"/>
        <color rgb="FF0070C0"/>
        <rFont val="Arial"/>
        <family val="2"/>
      </rPr>
      <t xml:space="preserve">Control: (1)
Cumplir los lineamientos establecidos por el GEL.
Revisión de los comunicados externos junto con las dependencias involucradas previa divulgación </t>
    </r>
    <r>
      <rPr>
        <b/>
        <sz val="12"/>
        <color rgb="FF00B0F0"/>
        <rFont val="Arial"/>
        <family val="2"/>
      </rPr>
      <t xml:space="preserve"> 
 </t>
    </r>
  </si>
  <si>
    <t>1- El proceso de la gestión de comunicaciones valida la publicación de los contenidos en el sitio Web: https://bibliotecasmedellin-my.sharepoint.com/:f:/g/personal/webmaster_bpp_gov_co/EimJWRhtlS9HkorVGxE-c4QBFT-gddMC3sVlBbfJKTLp8A?e=md9lR3</t>
  </si>
  <si>
    <r>
      <rPr>
        <sz val="8"/>
        <color rgb="FF000000"/>
        <rFont val="Arial"/>
        <family val="2"/>
      </rPr>
      <t xml:space="preserve">1- El proceso de la gestión de comunicaciones valida la publicación de los contenidos en el sitio Web: https://bibliotecasmedellin-my.sharepoint.com/:f:/g/personal/webmaster_bpp_gov_co/Em-hvn9Zfv1Gkv3NGD-9--EBFUxcVUOGd2T-hmtkW-ElVQ?e=9adSmP </t>
    </r>
    <r>
      <rPr>
        <b/>
        <sz val="8"/>
        <color rgb="FFFF0000"/>
        <rFont val="Arial"/>
        <family val="2"/>
      </rPr>
      <t xml:space="preserve"> OK</t>
    </r>
  </si>
  <si>
    <r>
      <rPr>
        <b/>
        <sz val="11"/>
        <color rgb="FFC00000"/>
        <rFont val="Arial"/>
        <family val="2"/>
      </rPr>
      <t xml:space="preserve">Riesgo: Ocultar la información considerada pública para los usuarios
</t>
    </r>
    <r>
      <rPr>
        <sz val="11"/>
        <color rgb="FF000000"/>
        <rFont val="Arial"/>
        <family val="2"/>
      </rPr>
      <t xml:space="preserve">
</t>
    </r>
    <r>
      <rPr>
        <b/>
        <i/>
        <sz val="11"/>
        <color rgb="FF002060"/>
        <rFont val="Arial"/>
        <family val="2"/>
      </rPr>
      <t xml:space="preserve">
</t>
    </r>
    <r>
      <rPr>
        <b/>
        <i/>
        <sz val="11"/>
        <color rgb="FFC00000"/>
        <rFont val="Arial"/>
        <family val="2"/>
      </rPr>
      <t xml:space="preserve">Control: (1)
</t>
    </r>
    <r>
      <rPr>
        <b/>
        <i/>
        <sz val="11"/>
        <color rgb="FF000000"/>
        <rFont val="Arial"/>
        <family val="2"/>
      </rPr>
      <t xml:space="preserve">Cumplir los lineamientos establecidos por el MIPG.
</t>
    </r>
    <r>
      <rPr>
        <b/>
        <i/>
        <sz val="11"/>
        <color rgb="FFFF0000"/>
        <rFont val="Arial"/>
        <family val="2"/>
      </rPr>
      <t>Revisión de los comunicados externos junto con las dependencias involucradas previa divulgación
Evidencias: Correo electrónico, reporte actualización sitio web.</t>
    </r>
  </si>
  <si>
    <t>1- El proceso de la gestión de comunicaciones valida la publicación de los contenidos en el sitio Web: https://bibliotecasmedellin-my.sharepoint.com/:f:/g/personal/webmaster_bpp_gov_co/Em54R74aAzBMrYNNLYnjV1oBuW-H-N1-g97cQ7kVjPMOMg?e=DuSU01</t>
  </si>
  <si>
    <r>
      <rPr>
        <b/>
        <sz val="12"/>
        <color rgb="FF000000"/>
        <rFont val="Arial"/>
        <family val="2"/>
      </rPr>
      <t xml:space="preserve">Riesgo: </t>
    </r>
    <r>
      <rPr>
        <sz val="12"/>
        <color rgb="FF000000"/>
        <rFont val="Arial"/>
        <family val="2"/>
      </rPr>
      <t xml:space="preserve">Seguridad  y control  de la información.
</t>
    </r>
    <r>
      <rPr>
        <b/>
        <sz val="12"/>
        <color rgb="FF000000"/>
        <rFont val="Arial"/>
        <family val="2"/>
      </rPr>
      <t xml:space="preserve">Activo: </t>
    </r>
    <r>
      <rPr>
        <sz val="12"/>
        <color rgb="FF000000"/>
        <rFont val="Arial"/>
        <family val="2"/>
      </rPr>
      <t xml:space="preserve">SERVICIOS WEB,
</t>
    </r>
    <r>
      <rPr>
        <b/>
        <sz val="12"/>
        <color rgb="FF000000"/>
        <rFont val="Arial"/>
        <family val="2"/>
      </rPr>
      <t xml:space="preserve">Amenazas: </t>
    </r>
    <r>
      <rPr>
        <sz val="12"/>
        <color rgb="FF000000"/>
        <rFont val="Arial"/>
        <family val="2"/>
      </rPr>
      <t>Vulnerabilidades  de acceso a la información en  sitio web.</t>
    </r>
  </si>
  <si>
    <t>SEGURIDAD  PERDIDA DE CONFIDENCIALIDAD</t>
  </si>
  <si>
    <r>
      <rPr>
        <b/>
        <sz val="10"/>
        <color theme="1"/>
        <rFont val="Arial"/>
        <family val="2"/>
      </rPr>
      <t>1.Enlace roto</t>
    </r>
    <r>
      <rPr>
        <sz val="10"/>
        <color theme="1"/>
        <rFont val="Arial"/>
        <family val="2"/>
      </rPr>
      <t xml:space="preserve">: No permite acceder a la información requerida y nos lleva a otro enlace.
</t>
    </r>
    <r>
      <rPr>
        <b/>
        <sz val="10"/>
        <color theme="1"/>
        <rFont val="Arial"/>
        <family val="2"/>
      </rPr>
      <t>2.Modificación de la ruta de enlace:</t>
    </r>
    <r>
      <rPr>
        <sz val="10"/>
        <color theme="1"/>
        <rFont val="Arial"/>
        <family val="2"/>
      </rPr>
      <t xml:space="preserve"> Información que se encontraba publicada en un enlace y cambia de ubicación por solicitud de un ente de control externo.</t>
    </r>
    <r>
      <rPr>
        <sz val="10"/>
        <color rgb="FFFF0000"/>
        <rFont val="Arial"/>
        <family val="2"/>
      </rPr>
      <t xml:space="preserve">
</t>
    </r>
    <r>
      <rPr>
        <b/>
        <sz val="10"/>
        <color theme="1"/>
        <rFont val="Arial"/>
        <family val="2"/>
      </rPr>
      <t xml:space="preserve">3.Falta de aplicación de protocolos de seguridad </t>
    </r>
    <r>
      <rPr>
        <sz val="10"/>
        <color theme="1"/>
        <rFont val="Arial"/>
        <family val="2"/>
      </rPr>
      <t xml:space="preserve">para prevenir los ataques por parte de hackers.
</t>
    </r>
    <r>
      <rPr>
        <b/>
        <sz val="10"/>
        <color theme="1"/>
        <rFont val="Arial"/>
        <family val="2"/>
      </rPr>
      <t>4.Utilización indebida  de Software desactualizados</t>
    </r>
    <r>
      <rPr>
        <sz val="10"/>
        <color theme="1"/>
        <rFont val="Arial"/>
        <family val="2"/>
      </rPr>
      <t xml:space="preserve"> Esto puede ocurrir cuando por ejemplo actualizamos nosotros mismos nuestras páginas web y agregamos plugins sin verificar su procedencia.</t>
    </r>
  </si>
  <si>
    <r>
      <rPr>
        <b/>
        <sz val="10"/>
        <color rgb="FFFF0000"/>
        <rFont val="Arial"/>
        <family val="2"/>
      </rPr>
      <t>RIESGO</t>
    </r>
    <r>
      <rPr>
        <sz val="10"/>
        <color rgb="FFFF0000"/>
        <rFont val="Arial"/>
        <family val="2"/>
      </rPr>
      <t xml:space="preserve">:Seguridad  y control  de la información SITIO WEB
El riesgo de una página web siempre va a existir lo que se puede hacer es minimizarlo a través del desarrollo de tareas que requieren un poco de dedicación y trabajo.
</t>
    </r>
    <r>
      <rPr>
        <b/>
        <sz val="10"/>
        <color rgb="FFFF0000"/>
        <rFont val="Arial"/>
        <family val="2"/>
      </rPr>
      <t>Descripción:</t>
    </r>
    <r>
      <rPr>
        <b/>
        <sz val="10"/>
        <color rgb="FF002060"/>
        <rFont val="Arial"/>
        <family val="2"/>
      </rPr>
      <t xml:space="preserve"> El web máster de la BPP</t>
    </r>
    <r>
      <rPr>
        <sz val="10"/>
        <color rgb="FF000000"/>
        <rFont val="Arial"/>
        <family val="2"/>
      </rPr>
      <t xml:space="preserve"> lidera el proceso del sitio web de la institucion, grantizando el buen servicio de la plataforma.</t>
    </r>
    <r>
      <rPr>
        <b/>
        <sz val="10"/>
        <color theme="9" tint="-0.249977111117893"/>
        <rFont val="Arial"/>
        <family val="2"/>
      </rPr>
      <t xml:space="preserve"> El contratsita prestador del servicio de alojamientos dedicado</t>
    </r>
    <r>
      <rPr>
        <b/>
        <sz val="10"/>
        <color rgb="FF002060"/>
        <rFont val="Arial"/>
        <family val="2"/>
      </rPr>
      <t xml:space="preserve">,  verifica </t>
    </r>
    <r>
      <rPr>
        <sz val="10"/>
        <color theme="1"/>
        <rFont val="Arial"/>
        <family val="2"/>
      </rPr>
      <t>a través de las siguientes herramientas</t>
    </r>
    <r>
      <rPr>
        <b/>
        <sz val="10"/>
        <color rgb="FF002060"/>
        <rFont val="Arial"/>
        <family val="2"/>
      </rPr>
      <t>,</t>
    </r>
    <r>
      <rPr>
        <sz val="10"/>
        <color theme="1"/>
        <rFont val="Arial"/>
        <family val="2"/>
      </rPr>
      <t>para garantizar que la información se encuentre disponible y alojada correctamente</t>
    </r>
    <r>
      <rPr>
        <b/>
        <sz val="10"/>
        <color rgb="FF002060"/>
        <rFont val="Arial"/>
        <family val="2"/>
      </rPr>
      <t>:</t>
    </r>
    <r>
      <rPr>
        <sz val="10"/>
        <color rgb="FF002060"/>
        <rFont val="Arial"/>
        <family val="2"/>
      </rPr>
      <t xml:space="preserve"> Controles de acceso para salvaguardar los archivos de información , matriz de acceso a los serviodres, procedimientos de control de acceso, manual de normas de seguridad de la información,política de  bakcups, plan de migración de la información cuando aplique, Plan de Contingencia, documento de arquitectura tolerante a fallos.</t>
    </r>
    <r>
      <rPr>
        <b/>
        <sz val="10"/>
        <color rgb="FF002060"/>
        <rFont val="Arial"/>
        <family val="2"/>
      </rPr>
      <t xml:space="preserve">
</t>
    </r>
    <r>
      <rPr>
        <b/>
        <sz val="10"/>
        <color rgb="FFC00000"/>
        <rFont val="Arial"/>
        <family val="2"/>
      </rPr>
      <t>Posibles desviaciones</t>
    </r>
    <r>
      <rPr>
        <sz val="10"/>
        <color rgb="FF000000"/>
        <rFont val="Arial"/>
        <family val="2"/>
      </rPr>
      <t xml:space="preserve">:En caso de presentarse una inconsistencia en la publicación de información en el sitio web, el webmáster, de la BPP, comunica de manera oportuna la eventualidad presentada al personal involucrado.
</t>
    </r>
    <r>
      <rPr>
        <b/>
        <sz val="10"/>
        <color rgb="FFC00000"/>
        <rFont val="Arial"/>
        <family val="2"/>
      </rPr>
      <t>EVIDENCIAS CONTROLES:</t>
    </r>
    <r>
      <rPr>
        <sz val="10"/>
        <color rgb="FF000000"/>
        <rFont val="Arial"/>
        <family val="2"/>
      </rPr>
      <t xml:space="preserve"> </t>
    </r>
    <r>
      <rPr>
        <b/>
        <sz val="10"/>
        <color rgb="FF000000"/>
        <rFont val="Arial"/>
        <family val="2"/>
      </rPr>
      <t xml:space="preserve"> Controles de acceso para salvaguardar los archivos de información , matriz de acceso a los serviodres, procedimientos de control de acceso, manual de normas de seguridad de la inforamción,política de  bakcups, plan de migración de la información cuando aplique, Plan de Contingencia, documento de arquitectura tolerante a fallos.</t>
    </r>
    <r>
      <rPr>
        <sz val="10"/>
        <color rgb="FFFF0000"/>
        <rFont val="Arial"/>
        <family val="2"/>
      </rPr>
      <t xml:space="preserve">
</t>
    </r>
  </si>
  <si>
    <r>
      <rPr>
        <b/>
        <sz val="10"/>
        <color rgb="FFFF0000"/>
        <rFont val="Arial"/>
        <family val="2"/>
      </rPr>
      <t>RIESGO:Seguridad  y control  de la información SITIO WEB</t>
    </r>
    <r>
      <rPr>
        <b/>
        <sz val="10"/>
        <color rgb="FF002060"/>
        <rFont val="Arial"/>
        <family val="2"/>
      </rPr>
      <t xml:space="preserve">
CONTROL 1</t>
    </r>
    <r>
      <rPr>
        <sz val="10"/>
        <color rgb="FF002060"/>
        <rFont val="Arial"/>
        <family val="2"/>
      </rPr>
      <t xml:space="preserve">.Reporte de test de seguridad  creados en el periodo.
</t>
    </r>
    <r>
      <rPr>
        <b/>
        <sz val="10"/>
        <color rgb="FFFF0000"/>
        <rFont val="Arial"/>
        <family val="2"/>
      </rPr>
      <t xml:space="preserve">EVIDENCIAS: 
</t>
    </r>
    <r>
      <rPr>
        <sz val="10"/>
        <color rgb="FFFF0000"/>
        <rFont val="Arial"/>
        <family val="2"/>
      </rPr>
      <t xml:space="preserve">Informe del test de seguridad.
Evidencia gráficas (Pantallazos).
</t>
    </r>
    <r>
      <rPr>
        <b/>
        <sz val="10"/>
        <color rgb="FF002060"/>
        <rFont val="Arial"/>
        <family val="2"/>
      </rPr>
      <t>CONTROL 2.</t>
    </r>
    <r>
      <rPr>
        <sz val="10"/>
        <color rgb="FF002060"/>
        <rFont val="Arial"/>
        <family val="2"/>
      </rPr>
      <t xml:space="preserve">Reporte de bakcups realizados en el periodo.
</t>
    </r>
    <r>
      <rPr>
        <b/>
        <sz val="10"/>
        <color rgb="FFFF0000"/>
        <rFont val="Arial"/>
        <family val="2"/>
      </rPr>
      <t>EVIDENCIAS:</t>
    </r>
    <r>
      <rPr>
        <sz val="10"/>
        <color rgb="FFFF0000"/>
        <rFont val="Arial"/>
        <family val="2"/>
      </rPr>
      <t xml:space="preserve">  Informe de los bakcups realizados con las respectivas evidencias gráficas.
</t>
    </r>
    <r>
      <rPr>
        <b/>
        <sz val="10"/>
        <color rgb="FF002060"/>
        <rFont val="Arial"/>
        <family val="2"/>
      </rPr>
      <t>CONTROL 3:</t>
    </r>
    <r>
      <rPr>
        <sz val="10"/>
        <color rgb="FF002060"/>
        <rFont val="Arial"/>
        <family val="2"/>
      </rPr>
      <t xml:space="preserve">.Aplicación de encuesta para medir la satisfacción de usuario interno y externo en cuánto a la accesibilidad y uso del sitio web y los micrositios y catálogos del mismo. </t>
    </r>
    <r>
      <rPr>
        <b/>
        <sz val="10"/>
        <color rgb="FFFF0000"/>
        <rFont val="Arial"/>
        <family val="2"/>
      </rPr>
      <t>Considerando los elementos</t>
    </r>
    <r>
      <rPr>
        <b/>
        <sz val="10"/>
        <color rgb="FF00B050"/>
        <rFont val="Arial"/>
        <family val="2"/>
      </rPr>
      <t xml:space="preserve"> técnicos de una encuesta, esto es: 1.	Ficha técnica de la encuesta donde se aclare el número de respuestas recibidas, el tamaño de la muestra, la forma de aplicación de la encuesta. 2. Formato de la encuesta. 3. Base de datos de resultados de la encuesta 4. Tabulación de la encuesta. 5. Análisis y socialización de resultados. 6. Plan de acción documentado e implementado a partir de los resultados de la aplicación de la encuesta. </t>
    </r>
    <r>
      <rPr>
        <b/>
        <sz val="10"/>
        <color rgb="FFC00000"/>
        <rFont val="Arial"/>
        <family val="2"/>
      </rPr>
      <t xml:space="preserve"> </t>
    </r>
  </si>
  <si>
    <t>1- El proceso de la gestión de comunicaciones valida los test de seguridad realizados por el proveedor del servicio de alojamiento Web: https://bibliotecasmedellin-my.sharepoint.com/:f:/g/personal/webmaster_bpp_gov_co/Euqwp0Afb_ZGuNxyVBfPCaoBI5lr1tJj5TJZaolZFrsnmg?e=etN4pc
2- El proceso de la gestión de comunicaciones valida la realización de las copias de seguridad realizadas por el proveedro del servicio de alojamiento Web: https://bibliotecasmedellin-my.sharepoint.com/:f:/g/personal/webmaster_bpp_gov_co/EjewEqdgOU1DqPAwswlHmkcBn1ksPwbDyX3Nw2n0MOhQNw?e=y1qRQg</t>
  </si>
  <si>
    <t>CONTROL 3: Está pendiente el análisis de la encuesta de satisfacción de usuarioo externos. Dicha encuesta fue implementada no obstante se encuentra en actualizaciones.</t>
  </si>
  <si>
    <r>
      <t xml:space="preserve">Riesgo:Seguridad  y control  de la información.
Activo: SERVICIOS WEB. Amenazas Vulnerabilidades  de acceso a la información en  sitio web.
</t>
    </r>
    <r>
      <rPr>
        <sz val="12"/>
        <color theme="1"/>
        <rFont val="Arial"/>
        <family val="2"/>
      </rPr>
      <t>El riesgo de una página web siempre va a existir lo que se puede hacer es minimizarlo a través del desarrollo de tareas que requieren un poco de dedicación y trabajo</t>
    </r>
    <r>
      <rPr>
        <sz val="12"/>
        <color rgb="FFFF0000"/>
        <rFont val="Arial"/>
        <family val="2"/>
      </rPr>
      <t xml:space="preserve">.
</t>
    </r>
    <r>
      <rPr>
        <sz val="12"/>
        <color theme="1"/>
        <rFont val="Arial"/>
        <family val="2"/>
      </rPr>
      <t>Descripción: El web máster de la BPP lidera el proceso del sitio web de la institucion, grantizando el buen servicio de la plataforma. El contratsita prestador del servicio de alojamientos dedicado,  verifica a través de las siguientes herramientas,para garantizar que la información se encuentre disponible y alojada correctamente: Controles de acceso para salvaguardar los archivos de información , matriz de acceso a los serviodres, procedimientos de control de acceso, manual de normas de seguridad de la inforamción,política de  bakcups, plan de migración de la información cuando aplique, Plan de Contingencia, documento de arquitectura tolerante a fallos.
Posibles desviaciones:En caso de presentarse una inconsistencia en la publicación de información en el sitio web, el webmáster, de la BPP, comunica de manera oportuna la eventualidad presentada al personal involucrado.</t>
    </r>
    <r>
      <rPr>
        <sz val="12"/>
        <color rgb="FFFF0000"/>
        <rFont val="Arial"/>
        <family val="2"/>
      </rPr>
      <t xml:space="preserve">
EVIDENCIAS:  Controles de acceso para salvaguardar los archivos de información , matriz de acceso a los serviodres, procedimientos de control de acceso, manual de normas de seguridad de la inforamción,política de  bakcups, plan de migración de la información cuando aplique, Plan de Contingencia, documento de arquitectura tolerante a fallos.</t>
    </r>
    <r>
      <rPr>
        <b/>
        <sz val="12"/>
        <color rgb="FFFF0000"/>
        <rFont val="Arial"/>
        <family val="2"/>
      </rPr>
      <t xml:space="preserve">
</t>
    </r>
    <r>
      <rPr>
        <b/>
        <sz val="12"/>
        <color rgb="FF0070C0"/>
        <rFont val="Arial"/>
        <family val="2"/>
      </rPr>
      <t>Controles: (2)
1. Procedimiento de control de acceso Vs Matriz de acceso a los servidores.
2. Manual de normas de seguridad Vs Inconsistencias presentadas - plan de contingencia.</t>
    </r>
  </si>
  <si>
    <r>
      <rPr>
        <b/>
        <sz val="12"/>
        <color rgb="FFFF0000"/>
        <rFont val="Arial"/>
        <family val="2"/>
      </rPr>
      <t>RIESGO:Seguridad  y control  de la información SITIO WEB</t>
    </r>
    <r>
      <rPr>
        <b/>
        <sz val="12"/>
        <color rgb="FF002060"/>
        <rFont val="Arial"/>
        <family val="2"/>
      </rPr>
      <t xml:space="preserve">
CONTROL 1</t>
    </r>
    <r>
      <rPr>
        <sz val="12"/>
        <color rgb="FF002060"/>
        <rFont val="Arial"/>
        <family val="2"/>
      </rPr>
      <t xml:space="preserve">.Reporte de test de seguridad  creados en el periodo.
</t>
    </r>
    <r>
      <rPr>
        <b/>
        <sz val="12"/>
        <color rgb="FFFF0000"/>
        <rFont val="Arial"/>
        <family val="2"/>
      </rPr>
      <t xml:space="preserve">EVIDENCIAS: 
</t>
    </r>
    <r>
      <rPr>
        <sz val="12"/>
        <color rgb="FFFF0000"/>
        <rFont val="Arial"/>
        <family val="2"/>
      </rPr>
      <t xml:space="preserve">Informe del test de seguridad.
Evidencia gráficas (Pantallazos).
</t>
    </r>
    <r>
      <rPr>
        <b/>
        <sz val="12"/>
        <color rgb="FF002060"/>
        <rFont val="Arial"/>
        <family val="2"/>
      </rPr>
      <t>CONTROL 2.</t>
    </r>
    <r>
      <rPr>
        <sz val="12"/>
        <color rgb="FF002060"/>
        <rFont val="Arial"/>
        <family val="2"/>
      </rPr>
      <t xml:space="preserve">Reporte de bakcups realizados en el periodo.
</t>
    </r>
    <r>
      <rPr>
        <b/>
        <sz val="12"/>
        <color rgb="FFFF0000"/>
        <rFont val="Arial"/>
        <family val="2"/>
      </rPr>
      <t>EVIDENCIAS:</t>
    </r>
    <r>
      <rPr>
        <sz val="12"/>
        <color rgb="FFFF0000"/>
        <rFont val="Arial"/>
        <family val="2"/>
      </rPr>
      <t xml:space="preserve">  Informe de los bakcups realizados con las respectivas evidencias gráficas.
</t>
    </r>
    <r>
      <rPr>
        <b/>
        <sz val="12"/>
        <color rgb="FF002060"/>
        <rFont val="Arial"/>
        <family val="2"/>
      </rPr>
      <t>CONTROL 3:</t>
    </r>
    <r>
      <rPr>
        <sz val="12"/>
        <color rgb="FF002060"/>
        <rFont val="Arial"/>
        <family val="2"/>
      </rPr>
      <t xml:space="preserve">.Aplicación de encuesta para medir la satisfacción de usuario interno y externo en cuánto a la accesibilidad y uso del sitio web y los micrositios y catálogos del mismo. </t>
    </r>
    <r>
      <rPr>
        <b/>
        <sz val="12"/>
        <color rgb="FFFF0000"/>
        <rFont val="Arial"/>
        <family val="2"/>
      </rPr>
      <t>Considerando los elementos</t>
    </r>
    <r>
      <rPr>
        <b/>
        <sz val="12"/>
        <color rgb="FF00B050"/>
        <rFont val="Arial"/>
        <family val="2"/>
      </rPr>
      <t xml:space="preserve"> técnicos de una encuesta, esto es: 1.	Ficha técnica de la encuesta donde se aclare el número de respuestas recibidas, el tamaño de la muestra, la forma de aplicación de la encuesta. 2. Formato de la encuesta. 3. Base de datos de resultados de la encuesta 4. Tabulación de la encuesta. 5. Análisis y socialización de resultados. 6. Plan de acción documentado e implementado a partir de los resultados de la aplicación de la encuesta. </t>
    </r>
    <r>
      <rPr>
        <b/>
        <sz val="12"/>
        <color rgb="FFC00000"/>
        <rFont val="Arial"/>
        <family val="2"/>
      </rPr>
      <t xml:space="preserve"> </t>
    </r>
  </si>
  <si>
    <t>1- El proceso de la gestión de comunicaciones valida los test de seguridad realizados por el proveedor del servicio de alojamiento Web: https://bibliotecasmedellin-my.sharepoint.com/:f:/g/personal/webmaster_bpp_gov_co/EimJWRhtlS9HkorVGxE-c4QBFT-gddMC3sVlBbfJKTLp8A?e=md9lR3.
2- El proceso de la gestión de comunicaciones valida la realización de las copias de seguridad realizadas por el proveedro del servicio de alojamiento Web: https://forms.office.com/Pages/DesignPageV2.aspx?subpage=design&amp;FormId=CE2aTT7CWEeMoX0hmfZlZRNslLS_lbNDvVFidgy9t1pUODY4WUdLM1JBNDNNQU0wVElSMVExVVI3SS4u</t>
  </si>
  <si>
    <r>
      <t xml:space="preserve">El riesgo de una página web siempre va a existir lo que se puede hacer es minimizarlo a través del desarrollo de tareas que requieren un poco de dedicación y trabajo.
</t>
    </r>
    <r>
      <rPr>
        <b/>
        <sz val="10"/>
        <color rgb="FFFF0000"/>
        <rFont val="Arial"/>
        <family val="2"/>
      </rPr>
      <t>Descripción:</t>
    </r>
    <r>
      <rPr>
        <b/>
        <sz val="10"/>
        <color rgb="FF002060"/>
        <rFont val="Arial"/>
        <family val="2"/>
      </rPr>
      <t xml:space="preserve"> El web máster de la BPP</t>
    </r>
    <r>
      <rPr>
        <sz val="10"/>
        <color rgb="FF000000"/>
        <rFont val="Arial"/>
        <family val="2"/>
      </rPr>
      <t xml:space="preserve"> lidera el proceso del sitio web de la institucion, grantizando el buen servicio de la plataforma.</t>
    </r>
    <r>
      <rPr>
        <b/>
        <sz val="10"/>
        <color theme="9" tint="-0.249977111117893"/>
        <rFont val="Arial"/>
        <family val="2"/>
      </rPr>
      <t xml:space="preserve"> El contratsita prestador del servicio de alojamientos dedicado</t>
    </r>
    <r>
      <rPr>
        <b/>
        <sz val="10"/>
        <color rgb="FF002060"/>
        <rFont val="Arial"/>
        <family val="2"/>
      </rPr>
      <t xml:space="preserve">,  verifica </t>
    </r>
    <r>
      <rPr>
        <sz val="10"/>
        <color theme="1"/>
        <rFont val="Arial"/>
        <family val="2"/>
      </rPr>
      <t>a través de las siguientes herramientas</t>
    </r>
    <r>
      <rPr>
        <b/>
        <sz val="10"/>
        <color rgb="FF002060"/>
        <rFont val="Arial"/>
        <family val="2"/>
      </rPr>
      <t>,</t>
    </r>
    <r>
      <rPr>
        <sz val="10"/>
        <color theme="1"/>
        <rFont val="Arial"/>
        <family val="2"/>
      </rPr>
      <t>para garantizar que la información se encuentre disponible y alojada correctamente</t>
    </r>
    <r>
      <rPr>
        <b/>
        <sz val="10"/>
        <color rgb="FF002060"/>
        <rFont val="Arial"/>
        <family val="2"/>
      </rPr>
      <t>:</t>
    </r>
    <r>
      <rPr>
        <sz val="10"/>
        <color rgb="FF002060"/>
        <rFont val="Arial"/>
        <family val="2"/>
      </rPr>
      <t xml:space="preserve"> Controles de acceso para salvaguardar los archivos de información , matriz de acceso a los serviodres, procedimientos de control de acceso, manual de normas de seguridad de la inforamción,política de  bakcups, plan de migración de la información cuando aplique, Plan de Contingencia, documento de arquitectura tolerante a fallos.</t>
    </r>
    <r>
      <rPr>
        <b/>
        <sz val="10"/>
        <color rgb="FF002060"/>
        <rFont val="Arial"/>
        <family val="2"/>
      </rPr>
      <t xml:space="preserve">
</t>
    </r>
    <r>
      <rPr>
        <b/>
        <sz val="10"/>
        <color rgb="FFC00000"/>
        <rFont val="Arial"/>
        <family val="2"/>
      </rPr>
      <t>Posibles desviaciones</t>
    </r>
    <r>
      <rPr>
        <sz val="10"/>
        <color rgb="FF000000"/>
        <rFont val="Arial"/>
        <family val="2"/>
      </rPr>
      <t xml:space="preserve">:En caso de presentarse una inconsistencia en la publicación de información en el sitio web, el webmáster, de la BPP, comunica de manera oportuna la eventualidad presentada al personal involucrado.
</t>
    </r>
    <r>
      <rPr>
        <b/>
        <sz val="10"/>
        <color rgb="FFFF0000"/>
        <rFont val="Arial"/>
        <family val="2"/>
      </rPr>
      <t>Controles: (2)</t>
    </r>
    <r>
      <rPr>
        <sz val="10"/>
        <color rgb="FF000000"/>
        <rFont val="Arial"/>
        <family val="2"/>
      </rPr>
      <t xml:space="preserve">
</t>
    </r>
    <r>
      <rPr>
        <b/>
        <sz val="10"/>
        <color rgb="FF002060"/>
        <rFont val="Arial"/>
        <family val="2"/>
      </rPr>
      <t xml:space="preserve">1. Procedimiento de control de acceso Vs Matriz de acceso a los servidores.
2. Manual de normas de seguridad Vs Inconsistencias presentadas - plan de contingencia.
EVIDENCIAS:  Controles de acceso para salvaguardar los archivos de información , matriz de acceso a los serviodres, procedimientos de control de acceso, manual de normas de seguridad de la inforamción,política de  bakcups, plan de migración de la información cuando aplique, Plan de Contingencia, documento de arquitectura tolerante a fallos.
</t>
    </r>
  </si>
  <si>
    <r>
      <rPr>
        <b/>
        <sz val="10"/>
        <color rgb="FF002060"/>
        <rFont val="Arial"/>
        <family val="2"/>
      </rPr>
      <t>RIESGO:Seguridad  y control  de la información SITIO WEB
CONTROL 1</t>
    </r>
    <r>
      <rPr>
        <sz val="10"/>
        <color rgb="FF002060"/>
        <rFont val="Arial"/>
        <family val="2"/>
      </rPr>
      <t>.Reporte de test de seguridad  creados en el periodo.</t>
    </r>
    <r>
      <rPr>
        <sz val="10"/>
        <color rgb="FF00B050"/>
        <rFont val="Arial"/>
        <family val="2"/>
      </rPr>
      <t xml:space="preserve">
</t>
    </r>
    <r>
      <rPr>
        <b/>
        <sz val="10"/>
        <color rgb="FFFF0000"/>
        <rFont val="Arial"/>
        <family val="2"/>
      </rPr>
      <t xml:space="preserve">EVIDENCIAS: </t>
    </r>
    <r>
      <rPr>
        <sz val="10"/>
        <color rgb="FFFF0000"/>
        <rFont val="Arial"/>
        <family val="2"/>
      </rPr>
      <t xml:space="preserve">
Informe del test de seguridad.
</t>
    </r>
    <r>
      <rPr>
        <b/>
        <sz val="10"/>
        <color rgb="FF002060"/>
        <rFont val="Arial"/>
        <family val="2"/>
      </rPr>
      <t>CONTROL 2.</t>
    </r>
    <r>
      <rPr>
        <sz val="10"/>
        <color rgb="FF002060"/>
        <rFont val="Arial"/>
        <family val="2"/>
      </rPr>
      <t>Reporte de bakcups realizados en el periodo.</t>
    </r>
    <r>
      <rPr>
        <sz val="10"/>
        <color rgb="FF00B050"/>
        <rFont val="Arial"/>
        <family val="2"/>
      </rPr>
      <t xml:space="preserve">
</t>
    </r>
    <r>
      <rPr>
        <b/>
        <sz val="10"/>
        <color rgb="FFFF0000"/>
        <rFont val="Arial"/>
        <family val="2"/>
      </rPr>
      <t>EVIDENCIAS:</t>
    </r>
    <r>
      <rPr>
        <sz val="10"/>
        <color rgb="FFFF0000"/>
        <rFont val="Arial"/>
        <family val="2"/>
      </rPr>
      <t xml:space="preserve">  Informe de los bakcups realizados con las respectivas evidencias gráficas.
</t>
    </r>
    <r>
      <rPr>
        <b/>
        <sz val="10"/>
        <color rgb="FF002060"/>
        <rFont val="Arial"/>
        <family val="2"/>
      </rPr>
      <t>CONTROL 3:</t>
    </r>
    <r>
      <rPr>
        <sz val="10"/>
        <color rgb="FF002060"/>
        <rFont val="Arial"/>
        <family val="2"/>
      </rPr>
      <t xml:space="preserve">.Aplicación de encuesta para medir </t>
    </r>
    <r>
      <rPr>
        <sz val="10"/>
        <color rgb="FFFF0000"/>
        <rFont val="Arial"/>
        <family val="2"/>
      </rPr>
      <t xml:space="preserve">los contenidos del sitio web </t>
    </r>
    <r>
      <rPr>
        <sz val="10"/>
        <color rgb="FF002060"/>
        <rFont val="Arial"/>
        <family val="2"/>
      </rPr>
      <t xml:space="preserve">por parte de usuarios internos y externos con relación a la accesibilidad y uso del sitio web y los micrositios y catálogos del mismo. </t>
    </r>
    <r>
      <rPr>
        <b/>
        <sz val="10"/>
        <color rgb="FFFF0000"/>
        <rFont val="Arial"/>
        <family val="2"/>
      </rPr>
      <t>Considerando los elementos</t>
    </r>
    <r>
      <rPr>
        <b/>
        <sz val="10"/>
        <color rgb="FF00B050"/>
        <rFont val="Arial"/>
        <family val="2"/>
      </rPr>
      <t xml:space="preserve"> técnicos de una encuesta, esto es: 1.	Ficha técnica de la encuesta donde se aclare el número de respuestas recibidas, el tamaño de la muestra, la forma de aplicación de la encuesta. 2. Formato de la encuesta. 3. Base de datos de resultados de la encuesta 4. Tabulación de la encuesta. 5. Análisis y socialización de resultados. 6. Plan de acción documentado e implementado a partir de los resultados de la aplicación de la encuesta. </t>
    </r>
    <r>
      <rPr>
        <b/>
        <sz val="10"/>
        <color rgb="FFC00000"/>
        <rFont val="Arial"/>
        <family val="2"/>
      </rPr>
      <t xml:space="preserve"> </t>
    </r>
  </si>
  <si>
    <r>
      <rPr>
        <sz val="8"/>
        <color rgb="FF000000"/>
        <rFont val="Arial"/>
        <family val="2"/>
      </rPr>
      <t xml:space="preserve">1- El proceso de la gestión de comunicaciones valida los test de seguridad realizados por el proveedor del servicio de alojamiento Web: https://bibliotecasmedellin-my.sharepoint.com/:f:/g/personal/webmaster_bpp_gov_co/EkCFDwi-KbdEnaCRbBn5ZaABTFGnMRuyAoyH_z0l4Nvn_w?e=qpvNYs </t>
    </r>
    <r>
      <rPr>
        <b/>
        <sz val="8"/>
        <color rgb="FFFF0000"/>
        <rFont val="Arial"/>
        <family val="2"/>
      </rPr>
      <t xml:space="preserve">SE OBSERVA IMÁGENES DEL PROVEEDOR
NO SE OBSERVA INFORME SOBRE EL TEST DE SEGURIDAD
</t>
    </r>
    <r>
      <rPr>
        <sz val="8"/>
        <color rgb="FF000000"/>
        <rFont val="Arial"/>
        <family val="2"/>
      </rPr>
      <t xml:space="preserve">
2- El proceso de la gestión de comunicaciones valida la realización de las copias de seguridad realizadas por el proveedro del servicio de alojamiento Web: https://bibliotecasmedellin-my.sharepoint.com/:f:/g/personal/webmaster_bpp_gov_co/Eu7n5h4svaROrFJA8TORhZkBgc04GkKa-CgHdA4v7VjPrw?e=LeDnLO  </t>
    </r>
    <r>
      <rPr>
        <b/>
        <sz val="8"/>
        <color rgb="FFFF0000"/>
        <rFont val="Arial"/>
        <family val="2"/>
      </rPr>
      <t xml:space="preserve">OK SE OBSERVA IMÁGENES DE LAS COPIAS DE SEGURIDAD DEL PERIODO EVALUADO. </t>
    </r>
    <r>
      <rPr>
        <b/>
        <sz val="8"/>
        <color rgb="FF00B0F0"/>
        <rFont val="Arial"/>
        <family val="2"/>
      </rPr>
      <t xml:space="preserve">FALTA LAS FECHAS EN QUE SE ELABORÓ LAS COPIAS DE SEGURIDAD
</t>
    </r>
    <r>
      <rPr>
        <b/>
        <sz val="8"/>
        <color rgb="FFFF0000"/>
        <rFont val="Arial"/>
        <family val="2"/>
      </rPr>
      <t xml:space="preserve">
</t>
    </r>
    <r>
      <rPr>
        <b/>
        <sz val="12"/>
        <color rgb="FFC00000"/>
        <rFont val="Arial"/>
        <family val="2"/>
      </rPr>
      <t xml:space="preserve">3.NO SE HA REALIZADO ENCUESTAS DE SATISFACCIÓN DE LOS USUARIOS INTERNOS Y  EXTERNOS SOBRE LA ACCESIBILIDAD Y CONTENIDOS DEL SITIO WEB
</t>
    </r>
    <r>
      <rPr>
        <sz val="8"/>
        <color rgb="FFFF0000"/>
        <rFont val="Arial"/>
        <family val="2"/>
      </rPr>
      <t xml:space="preserve">
</t>
    </r>
  </si>
  <si>
    <r>
      <rPr>
        <b/>
        <sz val="10"/>
        <color rgb="FFC00000"/>
        <rFont val="Arial"/>
        <family val="2"/>
      </rPr>
      <t>Riesgo:Seguridad  y control  de la información.
Activo: SERVICIOS WEB. Amenazas Vulnerabilidades  de acceso a la información en  sitio web.</t>
    </r>
    <r>
      <rPr>
        <sz val="10"/>
        <color rgb="FFFF0000"/>
        <rFont val="Arial"/>
        <family val="2"/>
      </rPr>
      <t xml:space="preserve">
El riesgo de una página web siempre va a existir lo que se puede hacer es minimizarlo a través del desarrollo de tareas que requieren un poco de dedicación y trabajo.
</t>
    </r>
    <r>
      <rPr>
        <b/>
        <sz val="10"/>
        <color rgb="FFFF0000"/>
        <rFont val="Arial"/>
        <family val="2"/>
      </rPr>
      <t>Descripción:</t>
    </r>
    <r>
      <rPr>
        <b/>
        <sz val="10"/>
        <color rgb="FF002060"/>
        <rFont val="Arial"/>
        <family val="2"/>
      </rPr>
      <t xml:space="preserve"> El web máster de la BPP</t>
    </r>
    <r>
      <rPr>
        <sz val="10"/>
        <color rgb="FF000000"/>
        <rFont val="Arial"/>
        <family val="2"/>
      </rPr>
      <t xml:space="preserve"> lidera el proceso del sitio web de la institucion, grantizando el buen servicio de la plataforma.</t>
    </r>
    <r>
      <rPr>
        <b/>
        <sz val="10"/>
        <color rgb="FFE26B0A"/>
        <rFont val="Arial"/>
        <family val="2"/>
      </rPr>
      <t xml:space="preserve"> El contratsita prestador del servicio de alojamientos dedicado</t>
    </r>
    <r>
      <rPr>
        <b/>
        <sz val="10"/>
        <color rgb="FF002060"/>
        <rFont val="Arial"/>
        <family val="2"/>
      </rPr>
      <t xml:space="preserve">,  verifica </t>
    </r>
    <r>
      <rPr>
        <sz val="10"/>
        <color rgb="FF000000"/>
        <rFont val="Arial"/>
        <family val="2"/>
      </rPr>
      <t>a través de las siguientes herramientas</t>
    </r>
    <r>
      <rPr>
        <b/>
        <sz val="10"/>
        <color rgb="FF002060"/>
        <rFont val="Arial"/>
        <family val="2"/>
      </rPr>
      <t>,</t>
    </r>
    <r>
      <rPr>
        <sz val="10"/>
        <color rgb="FF000000"/>
        <rFont val="Arial"/>
        <family val="2"/>
      </rPr>
      <t>para garantizar que la información se encuentre disponible y alojada correctamente</t>
    </r>
    <r>
      <rPr>
        <b/>
        <sz val="10"/>
        <color rgb="FF002060"/>
        <rFont val="Arial"/>
        <family val="2"/>
      </rPr>
      <t>:</t>
    </r>
    <r>
      <rPr>
        <sz val="10"/>
        <color rgb="FF002060"/>
        <rFont val="Arial"/>
        <family val="2"/>
      </rPr>
      <t xml:space="preserve"> Controles de acceso para salvaguardar los archivos de información , matriz de acceso a los serviodres, procedimientos de control de acceso, manual de normas de seguridad de la inforamción,política de  bakcups, plan de migración de la información cuando aplique, Plan de Contingencia, documento de arquitectura tolerante a fallos.
</t>
    </r>
    <r>
      <rPr>
        <b/>
        <sz val="10"/>
        <color rgb="FFC00000"/>
        <rFont val="Arial"/>
        <family val="2"/>
      </rPr>
      <t>Posibles desviaciones</t>
    </r>
    <r>
      <rPr>
        <sz val="10"/>
        <color rgb="FF000000"/>
        <rFont val="Arial"/>
        <family val="2"/>
      </rPr>
      <t xml:space="preserve">:En caso de presentarse una inconsistencia en la publicación de información en el sitio web, el webmáster, de la BPP, comunica de manera oportuna la eventualidad presentada al personal involucrado.
</t>
    </r>
    <r>
      <rPr>
        <b/>
        <sz val="10"/>
        <color rgb="FFFF0000"/>
        <rFont val="Arial"/>
        <family val="2"/>
      </rPr>
      <t xml:space="preserve">Controles: (2)
</t>
    </r>
    <r>
      <rPr>
        <b/>
        <sz val="10"/>
        <color rgb="FF002060"/>
        <rFont val="Arial"/>
        <family val="2"/>
      </rPr>
      <t xml:space="preserve">1. Procedimiento de control de acceso Vs Matriz de acceso a los servidores.
2. Manual de normas de seguridad Vs Inconsistencias presentadas - plan de contingencia.
EVIDENCIAS:  Controles de acceso para salvaguardar los archivos de información , matriz de acceso a los serviodres, procedimientos de control de acceso, manual de normas de seguridad de la inforamción,política de  bakcups, plan de migración de la información cuando aplique, Plan de Contingencia, documento de arquitectura tolerante a fallos.
</t>
    </r>
  </si>
  <si>
    <t xml:space="preserve">1- El proceso de la gestión de comunicaciones valida los test de seguridad realizados por el proveedor del servicio de alojamiento Web: https://bibliotecasmedellin-my.sharepoint.com/:f:/g/personal/webmaster_bpp_gov_co/EkKgDxeDoolNltndgdOAIqkBROcMw8n1GIBBP9R8iBAnuA?e=2M39tn
2- El proceso de la gestión de comunicaciones valida la realización de las copias de seguridad realizadas por el proveedro del servicio de alojamiento Web: https://bibliotecasmedellin-my.sharepoint.com/:f:/g/personal/webmaster_bpp_gov_co/Ek4OnOiOiwRDlmo5jzeUxM4Blad6fKV3sZddYnO4WymLww?e=iUjISB
</t>
  </si>
  <si>
    <t>}</t>
  </si>
  <si>
    <t>Se cumple con los Controles de acceso para salvaguardar los archivos de información , matriz de acceso a los servidores, procedimientos de control de acceso, manual de normas de seguridad de la información, política de  bakcups, plan de migración de la información cuando aplique, Plan de Contingencia, documento de arquitectura tolerante a fallos.</t>
  </si>
  <si>
    <r>
      <rPr>
        <b/>
        <i/>
        <sz val="18"/>
        <color rgb="FF002060"/>
        <rFont val="Arial"/>
        <family val="2"/>
      </rPr>
      <t xml:space="preserve">SEGUIMIENTO TRIMESTRAL MAPA DE RIESGOS 2023
GESTIÓN HUMANA
</t>
    </r>
    <r>
      <rPr>
        <b/>
        <i/>
        <sz val="12"/>
        <color rgb="FFC00000"/>
        <rFont val="Arial"/>
        <family val="2"/>
      </rPr>
      <t>Objetivo Proceso:</t>
    </r>
    <r>
      <rPr>
        <b/>
        <i/>
        <sz val="10"/>
        <color rgb="FF002060"/>
        <rFont val="Arial"/>
        <family val="2"/>
      </rPr>
      <t xml:space="preserve"> Gestionar las actividades de talento Humano que permitan contar con personal competente y motivado en la BPP, a través de planes y acciones que garanticen un desarrollo integral del personal, para asegurar el cumplimiento de normas legales y las competencias requeridas para la prestación del servicio generando niveles de productividad, Salud y Seguridad en el Trabajo que posibiliten el cumplimiento de los objetivos estrategicos.</t>
    </r>
  </si>
  <si>
    <r>
      <t xml:space="preserve">SEGUIMIENTO PRIMER TRIMESTRE 2023
GESTIÓN HUMANA
</t>
    </r>
    <r>
      <rPr>
        <b/>
        <i/>
        <sz val="12"/>
        <color theme="0"/>
        <rFont val="Arial"/>
        <family val="2"/>
      </rPr>
      <t xml:space="preserve">                                                                                                                       Código: F-GE-04
                                                                                                                       </t>
    </r>
  </si>
  <si>
    <r>
      <rPr>
        <b/>
        <i/>
        <sz val="22"/>
        <color rgb="FFFFFFFF"/>
        <rFont val="Arial"/>
        <family val="2"/>
      </rPr>
      <t xml:space="preserve">                                  
</t>
    </r>
    <r>
      <rPr>
        <b/>
        <i/>
        <sz val="20"/>
        <color rgb="FFFFFFFF"/>
        <rFont val="Arial"/>
        <family val="2"/>
      </rPr>
      <t xml:space="preserve"> SEGUIMIENTO   SEGUNDO  TRIMESTRE  2023
 GESTIÓN HUMANA
</t>
    </r>
    <r>
      <rPr>
        <b/>
        <i/>
        <sz val="12"/>
        <color rgb="FFFFFFFF"/>
        <rFont val="Arial"/>
        <family val="2"/>
      </rPr>
      <t xml:space="preserve">Código:  F-GE-04
</t>
    </r>
    <r>
      <rPr>
        <b/>
        <i/>
        <sz val="22"/>
        <color rgb="FFFFFFFF"/>
        <rFont val="Arial"/>
        <family val="2"/>
      </rPr>
      <t xml:space="preserve">
                                                                                                                                                                                              </t>
    </r>
  </si>
  <si>
    <r>
      <rPr>
        <b/>
        <i/>
        <sz val="22"/>
        <color rgb="FFFFFFFF"/>
        <rFont val="Arial"/>
        <family val="2"/>
      </rPr>
      <t xml:space="preserve">                                    
</t>
    </r>
    <r>
      <rPr>
        <b/>
        <i/>
        <sz val="20"/>
        <color rgb="FFFFFFFF"/>
        <rFont val="Arial"/>
        <family val="2"/>
      </rPr>
      <t xml:space="preserve"> SEGUIMIENTO   TERCER  TRIMESTRE  2023
 GESTIÓN HUMANA
</t>
    </r>
    <r>
      <rPr>
        <b/>
        <i/>
        <sz val="12"/>
        <color rgb="FFFFFFFF"/>
        <rFont val="Arial"/>
        <family val="2"/>
      </rPr>
      <t xml:space="preserve">Código:  F-GE-04
</t>
    </r>
    <r>
      <rPr>
        <b/>
        <i/>
        <sz val="22"/>
        <color rgb="FFFFFFFF"/>
        <rFont val="Arial"/>
        <family val="2"/>
      </rPr>
      <t xml:space="preserve">
                                                                                                                                                                                              </t>
    </r>
  </si>
  <si>
    <r>
      <rPr>
        <b/>
        <i/>
        <sz val="20"/>
        <color theme="0"/>
        <rFont val="Arial"/>
        <family val="2"/>
      </rPr>
      <t xml:space="preserve">
SEGUIMIENTO   CUARTO (4)  TRIMESTRE  2023
 GESTIÓN HUMANA</t>
    </r>
    <r>
      <rPr>
        <b/>
        <i/>
        <sz val="22"/>
        <color theme="0"/>
        <rFont val="Arial"/>
        <family val="2"/>
      </rPr>
      <t xml:space="preserve">
</t>
    </r>
    <r>
      <rPr>
        <b/>
        <i/>
        <sz val="12"/>
        <color theme="0"/>
        <rFont val="Arial"/>
        <family val="2"/>
      </rPr>
      <t xml:space="preserve">Código:  F-GE-04
</t>
    </r>
    <r>
      <rPr>
        <b/>
        <i/>
        <sz val="22"/>
        <color theme="0"/>
        <rFont val="Arial"/>
        <family val="2"/>
      </rPr>
      <t xml:space="preserve">
                                                                                                                                                                                              </t>
    </r>
  </si>
  <si>
    <t xml:space="preserve">
Falta de seguimiento a las políticas para mantener actualizada la información laboral.
Falta de seguimiento permanente por las diferentes obligaciones que debe cumplir el funcionario y/o contratista.
</t>
  </si>
  <si>
    <r>
      <rPr>
        <b/>
        <sz val="12"/>
        <color rgb="FFFF0000"/>
        <rFont val="Arial"/>
        <family val="2"/>
      </rPr>
      <t xml:space="preserve">Riesgo:"Desactualización de la historia laboral de los funcionarios". 
</t>
    </r>
    <r>
      <rPr>
        <b/>
        <sz val="12"/>
        <color rgb="FFC00000"/>
        <rFont val="Arial"/>
        <family val="2"/>
      </rPr>
      <t>Descripción</t>
    </r>
    <r>
      <rPr>
        <sz val="12"/>
        <color theme="1"/>
        <rFont val="Arial"/>
        <family val="2"/>
      </rPr>
      <t xml:space="preserve">:La persona encargada del apoyo a Gestión Humana,  </t>
    </r>
    <r>
      <rPr>
        <b/>
        <sz val="12"/>
        <color rgb="FF002060"/>
        <rFont val="Arial"/>
        <family val="2"/>
      </rPr>
      <t xml:space="preserve"> verifica permanentemente la consignación,  foliación y digitalización de los documentos que deben reposar en las historias laborales,</t>
    </r>
    <r>
      <rPr>
        <sz val="12"/>
        <color theme="1"/>
        <rFont val="Arial"/>
        <family val="2"/>
      </rPr>
      <t xml:space="preserve"> de acuerdo con lo establecido en la guia de organización de archivo de gestión de la entidad
</t>
    </r>
    <r>
      <rPr>
        <b/>
        <sz val="12"/>
        <color rgb="FFFF0000"/>
        <rFont val="Arial"/>
        <family val="2"/>
      </rPr>
      <t>Desviación:</t>
    </r>
    <r>
      <rPr>
        <sz val="12"/>
        <color theme="1"/>
        <rFont val="Arial"/>
        <family val="2"/>
      </rPr>
      <t xml:space="preserve"> En caso de tener historias laborales desactualizadas, se debe listar las historias pendientes para proceder con la actualización y cumplir las políticas para mantener actualizada la información.
</t>
    </r>
  </si>
  <si>
    <r>
      <rPr>
        <b/>
        <sz val="10"/>
        <color rgb="FFFF0000"/>
        <rFont val="Arial"/>
        <family val="2"/>
      </rPr>
      <t xml:space="preserve">Riesgo:"Desactualización de la historia laboral de los funcionarios". </t>
    </r>
    <r>
      <rPr>
        <b/>
        <sz val="10"/>
        <color rgb="FF002060"/>
        <rFont val="Arial"/>
        <family val="2"/>
      </rPr>
      <t xml:space="preserve">
CONTROL (1) :
1. Mantener actualizado la hoja de control de documentos de las historias laborales de los funcionarios activos, aplicando las herramientas y técnicas de administración documental establecidas por la institución.
</t>
    </r>
    <r>
      <rPr>
        <b/>
        <sz val="10"/>
        <color rgb="FFFF0000"/>
        <rFont val="Arial"/>
        <family val="2"/>
      </rPr>
      <t xml:space="preserve">EVIDENCIA:
</t>
    </r>
    <r>
      <rPr>
        <sz val="10"/>
        <color rgb="FFFF0000"/>
        <rFont val="Arial"/>
        <family val="2"/>
      </rPr>
      <t>Hoja de control de documentos actualizado con los registros documentales de funcionarios activos(entrega trimestral de actualizaciones).</t>
    </r>
    <r>
      <rPr>
        <b/>
        <sz val="10"/>
        <color rgb="FF002060"/>
        <rFont val="Arial"/>
        <family val="2"/>
      </rPr>
      <t xml:space="preserve">
2.</t>
    </r>
    <r>
      <rPr>
        <b/>
        <sz val="10"/>
        <color rgb="FF00B0F0"/>
        <rFont val="Arial"/>
        <family val="2"/>
      </rPr>
      <t xml:space="preserve"> La dependencia de Gestión documental de manera semestral realiza la verificación aleatoria de la conformación  y organización del archivo de gestión de historias laborales, remitiendo informe con las respectivas observaciones.</t>
    </r>
    <r>
      <rPr>
        <b/>
        <sz val="10"/>
        <color rgb="FF002060"/>
        <rFont val="Arial"/>
        <family val="2"/>
      </rPr>
      <t xml:space="preserve">
</t>
    </r>
    <r>
      <rPr>
        <b/>
        <sz val="10"/>
        <color rgb="FFFF0000"/>
        <rFont val="Arial"/>
        <family val="2"/>
      </rPr>
      <t xml:space="preserve">EVIDENCIA:
</t>
    </r>
    <r>
      <rPr>
        <sz val="10"/>
        <color rgb="FFFF0000"/>
        <rFont val="Arial"/>
        <family val="2"/>
      </rPr>
      <t xml:space="preserve">Informe remitido  por Gestión Documental  con la verificación aleatoria de las historias laborales.
</t>
    </r>
  </si>
  <si>
    <t>Control 1: Para el primer trimestre se tienen actualizadas y digitalizadas en una carpeta One Drive, según los lineamientos de gestión documental 61 historias laborales pertenecientes a la planta activa completa de la BPP.
Cada una de estas carpetas se encuentran rotuladas y con hoja de control actualizada. 
Las historias laborales de los funcionarios activos se encuentran actualizadas al 100%
Ver anexo: CARPETA- RIESGO 1 - Desactualización de historias laborales- Pantallazos hoja de control actualizadas 1er semestre</t>
  </si>
  <si>
    <t>Control 2: Se presentará evidencia del presente control en el segundo trimestre, puesto que el tiempo de seguimiento y cumplimiento del mismo es de forma semestral.</t>
  </si>
  <si>
    <r>
      <t xml:space="preserve">Control 1: </t>
    </r>
    <r>
      <rPr>
        <sz val="9"/>
        <color rgb="FF000000"/>
        <rFont val="Arial"/>
        <family val="2"/>
      </rPr>
      <t xml:space="preserve">Para el segundo trimestre se tienen actualizadas y digitalizadas en una carpeta One Drive, según los lineamientos de gestión documental 62 historias laborales pertenecientes a la planta activa completa de la BPP.
Cada una de estas carpetas se encuentran rotuladas y con hoja de control actualizada.
Las historias laborales de los funcionarios activos se encuentran actualizadas al 100%
</t>
    </r>
    <r>
      <rPr>
        <sz val="9"/>
        <color rgb="FF0070C0"/>
        <rFont val="Arial"/>
        <family val="2"/>
      </rPr>
      <t xml:space="preserve">
Ver anexo: CARPETA- RIESGO 1 - Desactualización de historias laborales- Excel registro actualización de historias laborales y hojas de control actualizadas.
</t>
    </r>
    <r>
      <rPr>
        <b/>
        <sz val="9"/>
        <color rgb="FFE26B0A"/>
        <rFont val="Arial"/>
        <family val="2"/>
      </rPr>
      <t xml:space="preserve">
https://bibliotecasmedellin-my.sharepoint.com/:f:/r/personal/saludocupacional_bpp_gov_co/Documents/SGSST-%20BPP%20VIGENTE/INDICADORES/MAPA%20DE%20RIESGOS/2023/2DO%20TRIMESTRE/RIESGO%201%20-%20Desactualizaci%C3%B3n%20de%20historias%20laborales?csf=1&amp;web=1&amp;e=tPbYHw
</t>
    </r>
    <r>
      <rPr>
        <b/>
        <sz val="9"/>
        <color rgb="FF000000"/>
        <rFont val="Arial"/>
        <family val="2"/>
      </rPr>
      <t xml:space="preserve">
Control 2: </t>
    </r>
    <r>
      <rPr>
        <sz val="9"/>
        <color rgb="FF000000"/>
        <rFont val="Arial"/>
        <family val="2"/>
      </rPr>
      <t xml:space="preserve">Para el segundo trimestre solicito informe organización historias laborales, el cual fue realizado y enviado desde gestión documental
</t>
    </r>
    <r>
      <rPr>
        <sz val="9"/>
        <color rgb="FF0070C0"/>
        <rFont val="Arial"/>
        <family val="2"/>
      </rPr>
      <t xml:space="preserve">
Ver anexo: CARPETA- RIESGO 1 - Desactualización de historias laborales- verificación historias laborales Excel y PDF y correo electrónico
</t>
    </r>
    <r>
      <rPr>
        <b/>
        <sz val="9"/>
        <color rgb="FFE26B0A"/>
        <rFont val="Arial"/>
        <family val="2"/>
      </rPr>
      <t xml:space="preserve">
https://bibliotecasmedellin-my.sharepoint.com/:f:/r/personal/saludocupacional_bpp_gov_co/Documents/SGSST-%20BPP%20VIGENTE/INDICADORES/MAPA%20DE%20RIESGOS/2023/2DO%20TRIMESTRE/RIESGO%201%20-%20Desactualizaci%C3%B3n%20de%20historias%20laborales?csf=1&amp;web=1&amp;e=tPbYHw</t>
    </r>
  </si>
  <si>
    <t>Ninguna</t>
  </si>
  <si>
    <r>
      <t xml:space="preserve">CONTROL (1) :
1. Mantener actualizado la hoja de control de documentos de las historias laborales de los funcionarios activos, aplicando las herramientas y técnicas de administración documental establecidas por la institución.
</t>
    </r>
    <r>
      <rPr>
        <b/>
        <sz val="10"/>
        <color rgb="FFFF0000"/>
        <rFont val="Arial"/>
        <family val="2"/>
      </rPr>
      <t xml:space="preserve">EVIDENCIA:
</t>
    </r>
    <r>
      <rPr>
        <sz val="10"/>
        <color rgb="FFFF0000"/>
        <rFont val="Arial"/>
        <family val="2"/>
      </rPr>
      <t>Hoja de control de documentos actualizado con los registros documentales de funcionarios activos(entrega trimestral de actualizaciones).</t>
    </r>
    <r>
      <rPr>
        <b/>
        <sz val="10"/>
        <color rgb="FF002060"/>
        <rFont val="Arial"/>
        <family val="2"/>
      </rPr>
      <t xml:space="preserve">
2.</t>
    </r>
    <r>
      <rPr>
        <b/>
        <sz val="10"/>
        <color rgb="FF00B0F0"/>
        <rFont val="Arial"/>
        <family val="2"/>
      </rPr>
      <t xml:space="preserve"> La dependencia de Gestión documental de manera semestral realiza la verificación aleatoria de la conformación  y organización del archivo de gestión de historias laborales, remitiendo informe con las respectivas observaciones. </t>
    </r>
    <r>
      <rPr>
        <b/>
        <sz val="10"/>
        <color rgb="FFFF0000"/>
        <rFont val="Arial"/>
        <family val="2"/>
      </rPr>
      <t>NA</t>
    </r>
    <r>
      <rPr>
        <b/>
        <sz val="10"/>
        <color rgb="FF002060"/>
        <rFont val="Arial"/>
        <family val="2"/>
      </rPr>
      <t xml:space="preserve">
</t>
    </r>
    <r>
      <rPr>
        <b/>
        <sz val="10"/>
        <color rgb="FFFF0000"/>
        <rFont val="Arial"/>
        <family val="2"/>
      </rPr>
      <t xml:space="preserve">EVIDENCIA:
</t>
    </r>
    <r>
      <rPr>
        <sz val="10"/>
        <color rgb="FFFF0000"/>
        <rFont val="Arial"/>
        <family val="2"/>
      </rPr>
      <t xml:space="preserve">Informe remitido  por Gestión Documental  con la verificación aleatoria de las historias laborales.
</t>
    </r>
  </si>
  <si>
    <r>
      <t>Control 1:</t>
    </r>
    <r>
      <rPr>
        <sz val="11"/>
        <color rgb="FF000000"/>
        <rFont val="Arial"/>
        <family val="2"/>
      </rPr>
      <t xml:space="preserve"> Para el segundo trimestre se tienen actualizadas y digitalizadas en una carpeta One Drive, según los lineamientos de gestión documental 66 historias laborales pertenecientes a la planta activa completa de la BPP.
Cada una de estas carpetas se encuentran rotuladas y con hoja de control actualizada.
Las historias laborales de los funcionarios activos se encuentran actualizadas al 100%
</t>
    </r>
    <r>
      <rPr>
        <b/>
        <sz val="11"/>
        <color rgb="FF000000"/>
        <rFont val="Arial"/>
        <family val="2"/>
      </rPr>
      <t xml:space="preserve">
Ver anexo:</t>
    </r>
    <r>
      <rPr>
        <sz val="11"/>
        <color rgb="FF000000"/>
        <rFont val="Arial"/>
        <family val="2"/>
      </rPr>
      <t xml:space="preserve"> CARPETA- RIESGO 1 - Desactualización de historias laborales- Excel registro actualización de historias laborales y hojas de control actualizadas.
https://bibliotecasmedellin-my.sharepoint.com/:f:/r/personal/calidad_planeacion_bpp_gov_co/Documents/MAPA%20DE%20RIESGOS%202023/EVIDENCIAS%20RIESGOS%20POR%20PROCESOS%202023/Evidencias%20MR%20Gesti%C3%B3n%20Humana/R1HISTORIAS%20LABORALES%20T3?csf=1&amp;web=1&amp;e=c6cmLq
</t>
    </r>
  </si>
  <si>
    <r>
      <t xml:space="preserve">Control 2: </t>
    </r>
    <r>
      <rPr>
        <sz val="11"/>
        <color rgb="FF000000"/>
        <rFont val="Arial"/>
        <family val="2"/>
      </rPr>
      <t>Se presentará evidencia del presente control en el 4to trimestre, puesto que el tiempo de seguimiento y cumplimiento de este es de forma semestral.</t>
    </r>
  </si>
  <si>
    <r>
      <rPr>
        <b/>
        <sz val="12"/>
        <color rgb="FF000000"/>
        <rFont val="Arial"/>
        <family val="2"/>
      </rPr>
      <t>Control 1:</t>
    </r>
    <r>
      <rPr>
        <sz val="12"/>
        <color rgb="FF000000"/>
        <rFont val="Arial"/>
        <family val="2"/>
      </rPr>
      <t xml:space="preserve"> Para el segundo trimestre se tienen actualizadas y digitalizadas en una carpeta One Drive, según los lineamientos de gestión documental 66 historias laborales pertenecientes a la planta activa completa de la BPP.
Cada una de estas carpetas se encuentran rotuladas y con hoja de control actualizada.
Las historias laborales de los funcionarios activos se encuentran actualizadas al 100%
</t>
    </r>
    <r>
      <rPr>
        <b/>
        <sz val="12"/>
        <color rgb="FF0070C0"/>
        <rFont val="Arial"/>
        <family val="2"/>
      </rPr>
      <t>Ver anexo:</t>
    </r>
    <r>
      <rPr>
        <sz val="12"/>
        <color rgb="FF0070C0"/>
        <rFont val="Arial"/>
        <family val="2"/>
      </rPr>
      <t xml:space="preserve"> CARPETA RIESGO 1 (Desactualización de historias laborales) – CONTROL 1 - Excel registro actualización de historias laborales y hojas de control actualizadas.
</t>
    </r>
    <r>
      <rPr>
        <sz val="12"/>
        <color rgb="FF000000"/>
        <rFont val="Arial"/>
        <family val="2"/>
      </rPr>
      <t xml:space="preserve">                                       
</t>
    </r>
    <r>
      <rPr>
        <b/>
        <sz val="12"/>
        <color rgb="FFE26B0A"/>
        <rFont val="Arial"/>
        <family val="2"/>
      </rPr>
      <t xml:space="preserve">https://bibliotecasmedellin-my.sharepoint.com/:f:/r/personal/saludocupacional_bpp_gov_co/Documents/SGSST-%20BPP%20VIGENTE/INDICADORES/MAPA%20DE%20RIESGOS/2023/4TO%20TRIMESTRE/RIESGO%201%20-%20Desactualizaci%C3%B3n%20de%20historias%20laborales/CONTROL%201?csf=1&amp;web=1&amp;e=5AY8jX
</t>
    </r>
    <r>
      <rPr>
        <sz val="12"/>
        <color rgb="FF000000"/>
        <rFont val="Arial"/>
        <family val="2"/>
      </rPr>
      <t xml:space="preserve">
</t>
    </r>
    <r>
      <rPr>
        <b/>
        <sz val="12"/>
        <color rgb="FF000000"/>
        <rFont val="Arial"/>
        <family val="2"/>
      </rPr>
      <t>Control 2:</t>
    </r>
    <r>
      <rPr>
        <sz val="12"/>
        <color rgb="FF000000"/>
        <rFont val="Arial"/>
        <family val="2"/>
      </rPr>
      <t xml:space="preserve"> Para el cuarto trimestre solicité informe semestral de organización historias laborales, el cual fue realizado y enviado desde gestión documental
</t>
    </r>
    <r>
      <rPr>
        <b/>
        <sz val="12"/>
        <color rgb="FF0070C0"/>
        <rFont val="Arial"/>
        <family val="2"/>
      </rPr>
      <t xml:space="preserve">Ver anexo: </t>
    </r>
    <r>
      <rPr>
        <sz val="12"/>
        <color rgb="FF0070C0"/>
        <rFont val="Arial"/>
        <family val="2"/>
      </rPr>
      <t xml:space="preserve">CARPETA RIESGO 1 Desactualización de historias laborales -– CONTROL 2 - verificación historias laborales PDF y correo electrónico.   
</t>
    </r>
    <r>
      <rPr>
        <sz val="12"/>
        <color rgb="FF963634"/>
        <rFont val="Arial"/>
        <family val="2"/>
      </rPr>
      <t xml:space="preserve">
</t>
    </r>
    <r>
      <rPr>
        <b/>
        <sz val="12"/>
        <color rgb="FFE26B0A"/>
        <rFont val="Arial"/>
        <family val="2"/>
      </rPr>
      <t>https://bibliotecasmedellin-my.sharepoint.com/:f:/g/personal/saludocupacional_bpp_gov_co/EgZZTfBCG71KgMRMcRjtSEAB0av-MWTWBPEr8e547QWagg?e=0TzsOg</t>
    </r>
  </si>
  <si>
    <t>NINGUNA</t>
  </si>
  <si>
    <t>Aleatoria</t>
  </si>
  <si>
    <t xml:space="preserve">
Poca asignación de recursos para el desarrollo del PETH. (PIC, Plan de bienestar y estímulos).
Incumplimiento de las actividades establecidas en las rutas de creación de valor.
Capacidad de  recurso humano insuficiente, para cumplir  con las actividades programadas.
Falta de claridad en la formulación de necesidades de  capacitacion de las áreas.
</t>
  </si>
  <si>
    <r>
      <rPr>
        <b/>
        <sz val="11"/>
        <color rgb="FFFF0000"/>
        <rFont val="Arial"/>
        <family val="2"/>
      </rPr>
      <t xml:space="preserve">Riesgo:"Incumplimiento del Plan Estratégico de Talento Humano"
 </t>
    </r>
    <r>
      <rPr>
        <b/>
        <sz val="11"/>
        <color rgb="FFC00000"/>
        <rFont val="Arial"/>
        <family val="2"/>
      </rPr>
      <t>Descripción:</t>
    </r>
    <r>
      <rPr>
        <b/>
        <sz val="11"/>
        <color rgb="FF002060"/>
        <rFont val="Arial"/>
        <family val="2"/>
      </rPr>
      <t>El profesional de Talento Humano</t>
    </r>
    <r>
      <rPr>
        <sz val="11"/>
        <color theme="1"/>
        <rFont val="Arial"/>
        <family val="2"/>
      </rPr>
      <t xml:space="preserve"> realiza</t>
    </r>
    <r>
      <rPr>
        <sz val="11"/>
        <color rgb="FF0070C0"/>
        <rFont val="Arial"/>
        <family val="2"/>
      </rPr>
      <t xml:space="preserve"> </t>
    </r>
    <r>
      <rPr>
        <b/>
        <sz val="11"/>
        <color rgb="FF0070C0"/>
        <rFont val="Arial"/>
        <family val="2"/>
      </rPr>
      <t xml:space="preserve">periódicamete </t>
    </r>
    <r>
      <rPr>
        <sz val="11"/>
        <color theme="1"/>
        <rFont val="Arial"/>
        <family val="2"/>
      </rPr>
      <t>el seguimiento a la ejecución del plan estratégico de talento humano,</t>
    </r>
    <r>
      <rPr>
        <b/>
        <sz val="11"/>
        <color rgb="FF002060"/>
        <rFont val="Arial"/>
        <family val="2"/>
      </rPr>
      <t xml:space="preserve"> comparando  el cumplimiento de los componentes del PETH,</t>
    </r>
    <r>
      <rPr>
        <b/>
        <sz val="11"/>
        <color rgb="FF00B050"/>
        <rFont val="Arial"/>
        <family val="2"/>
      </rPr>
      <t xml:space="preserve"> </t>
    </r>
    <r>
      <rPr>
        <b/>
        <sz val="11"/>
        <color rgb="FF005A9E"/>
        <rFont val="Arial"/>
        <family val="2"/>
      </rPr>
      <t>contra los requerimientos</t>
    </r>
    <r>
      <rPr>
        <b/>
        <sz val="11"/>
        <color rgb="FF00B050"/>
        <rFont val="Arial"/>
        <family val="2"/>
      </rPr>
      <t xml:space="preserve"> </t>
    </r>
    <r>
      <rPr>
        <b/>
        <sz val="11"/>
        <color rgb="FF005A9E"/>
        <rFont val="Arial"/>
        <family val="2"/>
      </rPr>
      <t>exigidos por la normativa</t>
    </r>
    <r>
      <rPr>
        <sz val="11"/>
        <color theme="1"/>
        <rFont val="Arial"/>
        <family val="2"/>
      </rPr>
      <t xml:space="preserve"> para el desarrollo de la gestión humana, a través del Plan Institucional de Capacitación, Plan de Bienestar Laboral e Icentivos, Plan Anual de Vacantes y Plan de Previsión.</t>
    </r>
    <r>
      <rPr>
        <b/>
        <sz val="11"/>
        <color theme="1"/>
        <rFont val="Arial"/>
        <family val="2"/>
      </rPr>
      <t xml:space="preserve">
</t>
    </r>
    <r>
      <rPr>
        <b/>
        <sz val="11"/>
        <color rgb="FFC00000"/>
        <rFont val="Arial"/>
        <family val="2"/>
      </rPr>
      <t>Posible Desviación:</t>
    </r>
    <r>
      <rPr>
        <sz val="11"/>
        <color theme="1"/>
        <rFont val="Arial"/>
        <family val="2"/>
      </rPr>
      <t xml:space="preserve">Cuando se presente incumplimiento en el desarrollo del Plan estratégico de talento humano,  el profesional lider del proceso, debe reportar las causas del incumplimiento.
</t>
    </r>
  </si>
  <si>
    <r>
      <rPr>
        <b/>
        <sz val="10"/>
        <color rgb="FFFF0000"/>
        <rFont val="Arial"/>
        <family val="2"/>
      </rPr>
      <t>Riesgo:"Incumplimiento del Plan Estratégico de Talento Humano"</t>
    </r>
    <r>
      <rPr>
        <b/>
        <sz val="10"/>
        <color rgb="FF002060"/>
        <rFont val="Arial"/>
        <family val="2"/>
      </rPr>
      <t xml:space="preserve">
Control (1):</t>
    </r>
    <r>
      <rPr>
        <sz val="10"/>
        <color theme="1"/>
        <rFont val="Arial"/>
        <family val="2"/>
      </rPr>
      <t xml:space="preserve">
</t>
    </r>
    <r>
      <rPr>
        <sz val="10"/>
        <color rgb="FF002060"/>
        <rFont val="Arial"/>
        <family val="2"/>
      </rPr>
      <t xml:space="preserve">Seguimiento a la implementación de los cinco (5) Planes de la matriz del Plan Estratégico de Talento Humano que se encuentran articulados con la  Ruta de la felicidad, Ruta del crecimiento, Ruta del servicio, Ruta de la Calidad, Ruta de análisis de datos. </t>
    </r>
    <r>
      <rPr>
        <b/>
        <i/>
        <sz val="10"/>
        <color rgb="FF002060"/>
        <rFont val="Arial"/>
        <family val="2"/>
      </rPr>
      <t>Plan Institucional de Capacitación, Plan de Bienestar Laboral e Icentivos, Plan Anual de Vacantes y Plan de Previsión</t>
    </r>
    <r>
      <rPr>
        <sz val="10"/>
        <color rgb="FF002060"/>
        <rFont val="Arial"/>
        <family val="2"/>
      </rPr>
      <t xml:space="preserve">
</t>
    </r>
    <r>
      <rPr>
        <b/>
        <sz val="10"/>
        <color rgb="FFFF0000"/>
        <rFont val="Arial"/>
        <family val="2"/>
      </rPr>
      <t xml:space="preserve">EVIDENCIA: 
</t>
    </r>
    <r>
      <rPr>
        <sz val="10"/>
        <color rgb="FFFF0000"/>
        <rFont val="Arial"/>
        <family val="2"/>
      </rPr>
      <t>Seguimiento matriz Plan Estratégico Gestión Humana.</t>
    </r>
    <r>
      <rPr>
        <b/>
        <sz val="10"/>
        <color rgb="FFFF0000"/>
        <rFont val="Arial"/>
        <family val="2"/>
      </rPr>
      <t xml:space="preserve">
</t>
    </r>
    <r>
      <rPr>
        <b/>
        <sz val="10"/>
        <color rgb="FF002060"/>
        <rFont val="Arial"/>
        <family val="2"/>
      </rPr>
      <t xml:space="preserve">Control: (2):
</t>
    </r>
    <r>
      <rPr>
        <sz val="10"/>
        <color rgb="FF002060"/>
        <rFont val="Arial"/>
        <family val="2"/>
      </rPr>
      <t xml:space="preserve">Resultados de la evaluación de la eficacia de la capacitación, de acuerdo con el Plan Institucional de Capacitación aprobado de manera anual por parte de la Entidad.
</t>
    </r>
    <r>
      <rPr>
        <b/>
        <sz val="10"/>
        <color rgb="FFFF0000"/>
        <rFont val="Arial"/>
        <family val="2"/>
      </rPr>
      <t xml:space="preserve">EVIDENCIA:
</t>
    </r>
    <r>
      <rPr>
        <sz val="10"/>
        <color rgb="FFFF0000"/>
        <rFont val="Arial"/>
        <family val="2"/>
      </rPr>
      <t>Informe de evaluación de eficacia del PIC.</t>
    </r>
  </si>
  <si>
    <t>SIN INTERVENCIÓN EN EL PERIODO REFERENCIADO</t>
  </si>
  <si>
    <t>CONTROL 1: 
 NO se realiza seguimiento a la matriz del Plan Estratégico de Talento Humano</t>
  </si>
  <si>
    <r>
      <rPr>
        <b/>
        <sz val="10"/>
        <color rgb="FF002060"/>
        <rFont val="Arial"/>
        <family val="2"/>
      </rPr>
      <t>Control (1):</t>
    </r>
    <r>
      <rPr>
        <sz val="10"/>
        <color theme="1"/>
        <rFont val="Arial"/>
        <family val="2"/>
      </rPr>
      <t xml:space="preserve">
</t>
    </r>
    <r>
      <rPr>
        <sz val="10"/>
        <color rgb="FF002060"/>
        <rFont val="Arial"/>
        <family val="2"/>
      </rPr>
      <t xml:space="preserve">Seguimiento a la implementación de los cinco (5) Planes de la matriz del Plan Estratégico de Talento Humano que se encuentran articulados con la  Ruta de la felicidad, Ruta del crecimiento, Ruta del servicio, Ruta de la Calidad, Ruta de análisis de datos. </t>
    </r>
    <r>
      <rPr>
        <b/>
        <i/>
        <sz val="10"/>
        <color rgb="FF002060"/>
        <rFont val="Arial"/>
        <family val="2"/>
      </rPr>
      <t>Plan Institucional de Capacitación, Plan de Bienestar Laboral e Icentivos, Plan Anual de Vacantes y Plan de Previsión</t>
    </r>
    <r>
      <rPr>
        <sz val="10"/>
        <color rgb="FF002060"/>
        <rFont val="Arial"/>
        <family val="2"/>
      </rPr>
      <t xml:space="preserve">
</t>
    </r>
    <r>
      <rPr>
        <b/>
        <sz val="10"/>
        <color rgb="FFFF0000"/>
        <rFont val="Arial"/>
        <family val="2"/>
      </rPr>
      <t xml:space="preserve">EVIDENCIA: 
</t>
    </r>
    <r>
      <rPr>
        <sz val="10"/>
        <color rgb="FFFF0000"/>
        <rFont val="Arial"/>
        <family val="2"/>
      </rPr>
      <t>Seguimiento matriz Plan Estratégico Gestión Humana.</t>
    </r>
    <r>
      <rPr>
        <b/>
        <sz val="10"/>
        <color rgb="FFFF0000"/>
        <rFont val="Arial"/>
        <family val="2"/>
      </rPr>
      <t xml:space="preserve">
</t>
    </r>
    <r>
      <rPr>
        <b/>
        <sz val="10"/>
        <color rgb="FF002060"/>
        <rFont val="Arial"/>
        <family val="2"/>
      </rPr>
      <t xml:space="preserve">Control: (2):
</t>
    </r>
    <r>
      <rPr>
        <sz val="10"/>
        <color rgb="FF002060"/>
        <rFont val="Arial"/>
        <family val="2"/>
      </rPr>
      <t xml:space="preserve">Resultados de la evaluación de la eficacia de la capacitación, de acuerdo con el Plan Institucional de Capacitación aprobado de manera anual por parte de la Entidad.
</t>
    </r>
    <r>
      <rPr>
        <b/>
        <sz val="10"/>
        <color rgb="FFFF0000"/>
        <rFont val="Arial"/>
        <family val="2"/>
      </rPr>
      <t xml:space="preserve">EVIDENCIA:
</t>
    </r>
    <r>
      <rPr>
        <sz val="10"/>
        <color rgb="FFFF0000"/>
        <rFont val="Arial"/>
        <family val="2"/>
      </rPr>
      <t>Informe de evaluación de eficacia del PIC.</t>
    </r>
  </si>
  <si>
    <r>
      <t xml:space="preserve">Control 1: </t>
    </r>
    <r>
      <rPr>
        <sz val="11"/>
        <color rgb="FF000000"/>
        <rFont val="Arial"/>
        <family val="2"/>
      </rPr>
      <t>Se realiza seguimiento a las actividades planteadas en la Matriz del Plan Estrategico de Gestión Humana.</t>
    </r>
    <r>
      <rPr>
        <sz val="11"/>
        <color rgb="FF0070C0"/>
        <rFont val="Arial"/>
        <family val="2"/>
      </rPr>
      <t xml:space="preserve">
Ver anexo: CARPETA- RIESGO 2 - Incumplimiento del Plan Estratégico de Talento Humano- CONTROL 1</t>
    </r>
    <r>
      <rPr>
        <b/>
        <sz val="11"/>
        <color rgb="FFE26B0A"/>
        <rFont val="Arial"/>
        <family val="2"/>
      </rPr>
      <t xml:space="preserve">
https://bibliotecasmedellin-my.sharepoint.com/:f:/g/personal/saludocupacional_bpp_gov_co/EqiENfU83wpEqQsi7tug5DoBLEPTTuseBmwt1e5ZMcPL_Q?e=z9bMdT
</t>
    </r>
    <r>
      <rPr>
        <b/>
        <sz val="11"/>
        <color rgb="FFFF0000"/>
        <rFont val="Arial"/>
        <family val="2"/>
      </rPr>
      <t xml:space="preserve">RTA/SEGUIMIENTO: </t>
    </r>
    <r>
      <rPr>
        <sz val="11"/>
        <color rgb="FFFF0000"/>
        <rFont val="Arial"/>
        <family val="2"/>
      </rPr>
      <t>En el plan de bienestar encontramos una evidencia relacionada con el programa de pre- pensionados,pero no encontramos  planillas de asistencia de las actividades realziadas hasta el momento. ES RECOMENDABLE ARTICULAR LAS EVIDENCIAS ENTREGADAS A LOS PLANES  FORMULADOS EN PEGH.</t>
    </r>
    <r>
      <rPr>
        <sz val="11"/>
        <color rgb="FF000000"/>
        <rFont val="Arial"/>
        <family val="2"/>
      </rPr>
      <t xml:space="preserve">
</t>
    </r>
    <r>
      <rPr>
        <b/>
        <sz val="11"/>
        <color rgb="FF000000"/>
        <rFont val="Arial"/>
        <family val="2"/>
      </rPr>
      <t xml:space="preserve">Control 2: </t>
    </r>
    <r>
      <rPr>
        <sz val="11"/>
        <color rgb="FF000000"/>
        <rFont val="Arial"/>
        <family val="2"/>
      </rPr>
      <t>Se diligencio QR de asitencia y valoración de las satisfaccion de los espacios de formacion y capacitacion dictados en el presente trimestre.</t>
    </r>
    <r>
      <rPr>
        <sz val="11"/>
        <color rgb="FF0070C0"/>
        <rFont val="Arial"/>
        <family val="2"/>
      </rPr>
      <t xml:space="preserve">
Ver anexo: CARPETA- RIESGO 2 -  Incumplimiento del Plan Estratégico de Talento Humano- CONTROL 2</t>
    </r>
    <r>
      <rPr>
        <b/>
        <sz val="11"/>
        <color rgb="FFE26B0A"/>
        <rFont val="Arial"/>
        <family val="2"/>
      </rPr>
      <t xml:space="preserve">
https://bibliotecasmedellin-my.sharepoint.com/:f:/g/personal/saludocupacional_bpp_gov_co/Eh7yDuF7TiFAkmSp7GpXP6ABCOme4dmJHoLpCfru9WF40g?e=7rpB6F.
</t>
    </r>
    <r>
      <rPr>
        <b/>
        <sz val="11"/>
        <color rgb="FFFF0000"/>
        <rFont val="Arial"/>
        <family val="2"/>
      </rPr>
      <t>RTA/SEGUIMIENTO: R</t>
    </r>
    <r>
      <rPr>
        <sz val="11"/>
        <color rgb="FFFF0000"/>
        <rFont val="Arial"/>
        <family val="2"/>
      </rPr>
      <t>EALIZAR ENTREGA DE LA EFICACIA AL PIC CORRESPONDIENTE AL PERIODO EVALUADO.</t>
    </r>
    <r>
      <rPr>
        <b/>
        <sz val="11"/>
        <color rgb="FFE26B0A"/>
        <rFont val="Arial"/>
        <family val="2"/>
      </rPr>
      <t xml:space="preserve">
</t>
    </r>
  </si>
  <si>
    <t>No se presentaron desviaciones en el presente control</t>
  </si>
  <si>
    <r>
      <rPr>
        <b/>
        <sz val="11"/>
        <color rgb="FF000000"/>
        <rFont val="Arial"/>
        <family val="2"/>
      </rPr>
      <t xml:space="preserve">Control 1: </t>
    </r>
    <r>
      <rPr>
        <sz val="11"/>
        <color rgb="FF000000"/>
        <rFont val="Arial"/>
        <family val="2"/>
      </rPr>
      <t xml:space="preserve">Se realiza seguimiento a las actividades planteadas en la Matriz del Plan Estrategico de Gestión Humana.
</t>
    </r>
    <r>
      <rPr>
        <sz val="11"/>
        <color rgb="FF0070C0"/>
        <rFont val="Arial"/>
        <family val="2"/>
      </rPr>
      <t xml:space="preserve">Ver anexo: CARPETA- RIESGO 2 - Incumplimiento del Plan Estratégico de Talento Humano- CONTROL 1
</t>
    </r>
    <r>
      <rPr>
        <b/>
        <sz val="11"/>
        <color rgb="FFE26B0A"/>
        <rFont val="Arial"/>
        <family val="2"/>
      </rPr>
      <t xml:space="preserve">https://bibliotecasmedellin-my.sharepoint.com/:f:/r/personal/saludocupacional_bpp_gov_co/Documents/SGSST-%20BPP%20VIGENTE/INDICADORES/MAPA%20DE%20RIESGOS/2023/4TO%20TRIMESTRE/RIESGO%202-%20Incumplimiento%20del%20Plan%20Estrat%C3%A9gico%20de%20Talento%20Humano/CONTROL%201?csf=1&amp;web=1&amp;e=plgy5o
</t>
    </r>
    <r>
      <rPr>
        <b/>
        <sz val="11"/>
        <color rgb="FF000000"/>
        <rFont val="Arial"/>
        <family val="2"/>
      </rPr>
      <t xml:space="preserve">Control 2: </t>
    </r>
    <r>
      <rPr>
        <sz val="11"/>
        <color rgb="FF000000"/>
        <rFont val="Arial"/>
        <family val="2"/>
      </rPr>
      <t xml:space="preserve">Se diligencio QR de asitencia y valoración de las satisfaccion de los espacios de formacion y capacitacion dictados en el presente trimestre.
</t>
    </r>
    <r>
      <rPr>
        <sz val="11"/>
        <color rgb="FF0070C0"/>
        <rFont val="Arial"/>
        <family val="2"/>
      </rPr>
      <t xml:space="preserve">Ver anexo: CARPETA- RIESGO 2 -  Incumplimiento del Plan Estratégico de Talento Humano- CONTROL 2
</t>
    </r>
    <r>
      <rPr>
        <sz val="11"/>
        <color rgb="FFE26B0A"/>
        <rFont val="Arial"/>
        <family val="2"/>
      </rPr>
      <t xml:space="preserve">https://bibliotecasmedellin-my.sharepoint.com/:f:/r/personal/saludocupacional_bpp_gov_co/Documents/SGSST-%20BPP%20VIGENTE/INDICADORES/MAPA%20DE%20RIESGOS/2023/4TO%20TRIMESTRE/RIESGO%202-%20Incumplimiento%20del%20Plan%20Estrat%C3%A9gico%20de%20Talento%20Humano/CONTROL%202?csf=1&amp;web=1&amp;e=GN9Dk6
</t>
    </r>
    <r>
      <rPr>
        <b/>
        <sz val="11"/>
        <color rgb="FFE26B0A"/>
        <rFont val="Arial"/>
        <family val="2"/>
      </rPr>
      <t xml:space="preserve">
</t>
    </r>
    <r>
      <rPr>
        <b/>
        <sz val="11"/>
        <color rgb="FFFF0000"/>
        <rFont val="Arial"/>
        <family val="2"/>
      </rPr>
      <t xml:space="preserve">
</t>
    </r>
    <r>
      <rPr>
        <b/>
        <sz val="11"/>
        <color rgb="FFE26B0A"/>
        <rFont val="Arial"/>
        <family val="2"/>
      </rPr>
      <t xml:space="preserve">
</t>
    </r>
  </si>
  <si>
    <t>Entrega extemporánea de las novedades.
Exceso de actividades para el buen desempeño de las funciones.
Falta de parametrización del software por parte del proveedor.
Falta de recursos para actualización del software.</t>
  </si>
  <si>
    <r>
      <rPr>
        <b/>
        <sz val="12"/>
        <color rgb="FFFF0000"/>
        <rFont val="Arial"/>
        <family val="2"/>
      </rPr>
      <t>Riesgo: "Inexactitud en la liquidación de nomina y seguridad social".</t>
    </r>
    <r>
      <rPr>
        <b/>
        <sz val="12"/>
        <color rgb="FF002060"/>
        <rFont val="Arial"/>
        <family val="2"/>
      </rPr>
      <t xml:space="preserve">
</t>
    </r>
    <r>
      <rPr>
        <b/>
        <sz val="12"/>
        <color rgb="FFC00000"/>
        <rFont val="Arial"/>
        <family val="2"/>
      </rPr>
      <t>Descripción:</t>
    </r>
    <r>
      <rPr>
        <b/>
        <i/>
        <sz val="12"/>
        <color rgb="FF0070C0"/>
        <rFont val="Arial"/>
        <family val="2"/>
      </rPr>
      <t xml:space="preserve"> El profesional de Gestión Humana</t>
    </r>
    <r>
      <rPr>
        <b/>
        <sz val="12"/>
        <color rgb="FF002060"/>
        <rFont val="Arial"/>
        <family val="2"/>
      </rPr>
      <t xml:space="preserve"> </t>
    </r>
    <r>
      <rPr>
        <b/>
        <sz val="12"/>
        <color theme="9" tint="-0.499984740745262"/>
        <rFont val="Arial"/>
        <family val="2"/>
      </rPr>
      <t>quincenalmente,</t>
    </r>
    <r>
      <rPr>
        <b/>
        <sz val="12"/>
        <color rgb="FF00B050"/>
        <rFont val="Arial"/>
        <family val="2"/>
      </rPr>
      <t xml:space="preserve"> verifica</t>
    </r>
    <r>
      <rPr>
        <b/>
        <sz val="12"/>
        <color theme="1"/>
        <rFont val="Arial"/>
        <family val="2"/>
      </rPr>
      <t xml:space="preserve"> </t>
    </r>
    <r>
      <rPr>
        <sz val="12"/>
        <color theme="1"/>
        <rFont val="Arial"/>
        <family val="2"/>
      </rPr>
      <t>el reporte entregado por el técnico administrativo - nómina, de las situaciones administrativas,</t>
    </r>
    <r>
      <rPr>
        <b/>
        <sz val="12"/>
        <color theme="9" tint="-0.249977111117893"/>
        <rFont val="Arial"/>
        <family val="2"/>
      </rPr>
      <t xml:space="preserve">  </t>
    </r>
    <r>
      <rPr>
        <b/>
        <sz val="12"/>
        <color rgb="FF005A9E"/>
        <rFont val="Arial"/>
        <family val="2"/>
      </rPr>
      <t>realizando la revisión de  las solicitudes y actos administrativos que generen novedades.</t>
    </r>
    <r>
      <rPr>
        <sz val="12"/>
        <color theme="1"/>
        <rFont val="Arial"/>
        <family val="2"/>
      </rPr>
      <t xml:space="preserve">
</t>
    </r>
    <r>
      <rPr>
        <b/>
        <sz val="12"/>
        <color rgb="FFC00000"/>
        <rFont val="Arial"/>
        <family val="2"/>
      </rPr>
      <t>Posible Desviación</t>
    </r>
    <r>
      <rPr>
        <sz val="12"/>
        <color rgb="FFC00000"/>
        <rFont val="Arial"/>
        <family val="2"/>
      </rPr>
      <t xml:space="preserve">: </t>
    </r>
    <r>
      <rPr>
        <sz val="12"/>
        <color theme="1"/>
        <rFont val="Arial"/>
        <family val="2"/>
      </rPr>
      <t xml:space="preserve">En caso de encontrar inconsistencias, se debe realizar la liquidación en el periodo siguiente , para no afectar la  nómina.
</t>
    </r>
    <r>
      <rPr>
        <b/>
        <sz val="12"/>
        <color rgb="FF0070C0"/>
        <rFont val="Arial"/>
        <family val="2"/>
      </rPr>
      <t xml:space="preserve">
</t>
    </r>
  </si>
  <si>
    <r>
      <rPr>
        <b/>
        <sz val="11"/>
        <color rgb="FFFF0000"/>
        <rFont val="Arial"/>
        <family val="2"/>
      </rPr>
      <t>Riesgo: "Inexactitud en la liquidación de nomina y seguridad social".</t>
    </r>
    <r>
      <rPr>
        <b/>
        <sz val="11"/>
        <color rgb="FF002060"/>
        <rFont val="Arial"/>
        <family val="2"/>
      </rPr>
      <t xml:space="preserve">
CONTROL: </t>
    </r>
    <r>
      <rPr>
        <sz val="11"/>
        <color rgb="FF002060"/>
        <rFont val="Arial"/>
        <family val="2"/>
      </rPr>
      <t xml:space="preserve">Verificar el cumplimiento de las situaciones administrativas para la liquidación de las nóminas causadas en el periodo objeto de revisión.
</t>
    </r>
    <r>
      <rPr>
        <b/>
        <sz val="11"/>
        <color rgb="FFFF0000"/>
        <rFont val="Arial"/>
        <family val="2"/>
      </rPr>
      <t>Evidencias</t>
    </r>
    <r>
      <rPr>
        <sz val="11"/>
        <color rgb="FF002060"/>
        <rFont val="Arial"/>
        <family val="2"/>
      </rPr>
      <t>:</t>
    </r>
    <r>
      <rPr>
        <sz val="11"/>
        <color rgb="FFFF0000"/>
        <rFont val="Arial"/>
        <family val="2"/>
      </rPr>
      <t xml:space="preserve"> Archivo de verificación de las nóminas causadas con sus respectivas novedades.</t>
    </r>
  </si>
  <si>
    <t xml:space="preserve">Durante el primer trimestre se realizó el pago de nomina a los funcionarios, seguridad social y liquidaciones definitivas de prestaciones sociales.
Ver anexo: CARPETA- RIESGO 3- Inexactitud en la liquidación de nomina y seguridad social. NOMINA ENERO 
Ver anexo: CARPETA- RIESGO 3- Inexactitud en la liquidación de nomina y seguridad social. NOMINA FEBRERO 
Ver anexo: CARPETA- RIESGO 3- Inexactitud en la liquidación de nomina y seguridad social. NOMINA MARZO </t>
  </si>
  <si>
    <r>
      <t>Durante el segundo trimestre se realizó el pago de nomina a los funcionarios, seguridad social y liquidaciones definitivas de prestaciones sociales.</t>
    </r>
    <r>
      <rPr>
        <sz val="12"/>
        <color rgb="FF0070C0"/>
        <rFont val="Arial"/>
        <family val="2"/>
      </rPr>
      <t xml:space="preserve">
Ver anexo: CARPETA- RIESGO 3- Inexactitud en la liquidación de nomina y seguridad social. NOMINA ABRIL</t>
    </r>
    <r>
      <rPr>
        <b/>
        <sz val="12"/>
        <color rgb="FFE26B0A"/>
        <rFont val="Arial"/>
        <family val="2"/>
      </rPr>
      <t xml:space="preserve">
https://bibliotecasmedellin-my.sharepoint.com/:f:/g/personal/saludocupacional_bpp_gov_co/ElK93bBNK_5OlHiGLZsnynIBpLVQh-bROS5mnMW8_1Zluw?e=6nH4hY</t>
    </r>
    <r>
      <rPr>
        <sz val="12"/>
        <color rgb="FF0070C0"/>
        <rFont val="Arial"/>
        <family val="2"/>
      </rPr>
      <t xml:space="preserve">
Ver anexo: CARPETA- RIESGO 3- Inexactitud en la liquidación de nomina y seguridad social. NOMINA MAYO</t>
    </r>
    <r>
      <rPr>
        <b/>
        <sz val="12"/>
        <color rgb="FFE26B0A"/>
        <rFont val="Arial"/>
        <family val="2"/>
      </rPr>
      <t xml:space="preserve">
https://bibliotecasmedellin-my.sharepoint.com/:f:/g/personal/saludocupacional_bpp_gov_co/EgCMXP7Q5fNEhEFRQ25bjK0BfwDBPJorPiw49ttYZQzfCg?e=PWunFc</t>
    </r>
    <r>
      <rPr>
        <sz val="12"/>
        <color rgb="FF0070C0"/>
        <rFont val="Arial"/>
        <family val="2"/>
      </rPr>
      <t xml:space="preserve">
Ver anexo: CARPETA- RIESGO 3- Inexactitud en la liquidación de nomina y seguridad social. NOMINA JUNIO</t>
    </r>
    <r>
      <rPr>
        <b/>
        <sz val="12"/>
        <color rgb="FFE26B0A"/>
        <rFont val="Arial"/>
        <family val="2"/>
      </rPr>
      <t xml:space="preserve">
https://bibliotecasmedellin-my.sharepoint.com/:f:/g/personal/saludocupacional_bpp_gov_co/EpUUP7AIg7dPown_pg9KBiYBkb39nQVnHK7x3O-8j1Ltog?e=sXR88X</t>
    </r>
  </si>
  <si>
    <t>En el mes de junio al liquidar el retroactivo el software presennto diferencias en valores que pertenecian a las licencias de los funcionarios nuevos, al software no calcular bien estos valores se tuvo que ajustar de forma manual.
Se resalta que las diferencias o novedades  presentadas fueron de funcionarios con fecha de ingreso posterior al 1ero de enero.</t>
  </si>
  <si>
    <r>
      <t>Durante el tercer trimestre se realizó el pago de nomina a los funcionarios, seguridad social y liquidaciones definitivas de prestaciones sociales.</t>
    </r>
    <r>
      <rPr>
        <sz val="12"/>
        <color rgb="FF0070C0"/>
        <rFont val="Arial"/>
        <family val="2"/>
      </rPr>
      <t xml:space="preserve">
Ver anexo: CARPETA- RIESGO 3- Inexactitud en la liquidación de nomina y seguridad social. NOMINA JULIO</t>
    </r>
    <r>
      <rPr>
        <b/>
        <sz val="12"/>
        <color rgb="FFE26B0A"/>
        <rFont val="Arial"/>
        <family val="2"/>
      </rPr>
      <t xml:space="preserve">
https://bibliotecasmedellin-my.sharepoint.com/:f:/g/personal/saludocupacional_bpp_gov_co/El7sA1NOcnlDrC2c2wh4LTsByuWrl6JjA46Ga9NQI8izgw?e=fhFg51</t>
    </r>
    <r>
      <rPr>
        <sz val="12"/>
        <color rgb="FF0070C0"/>
        <rFont val="Arial"/>
        <family val="2"/>
      </rPr>
      <t xml:space="preserve">
Ver anexo: CARPETA- RIESGO 3- Inexactitud en la liquidación de nomina y seguridad social. NOMINA AGOSTO</t>
    </r>
    <r>
      <rPr>
        <b/>
        <sz val="12"/>
        <color rgb="FFE26B0A"/>
        <rFont val="Arial"/>
        <family val="2"/>
      </rPr>
      <t xml:space="preserve">
https://bibliotecasmedellin-my.sharepoint.com/:f:/g/personal/saludocupacional_bpp_gov_co/EpU2DGLGGkFIhevbbupy0yIBnb7XQwEXKro9-_LJfKcMEw?e=J9Gt5j</t>
    </r>
    <r>
      <rPr>
        <sz val="12"/>
        <color rgb="FF0070C0"/>
        <rFont val="Arial"/>
        <family val="2"/>
      </rPr>
      <t xml:space="preserve">
Ver anexo: CARPETA- RIESGO 3- Inexactitud en la liquidación de nomina y seguridad social. NOMINA SEPTIEMBRE</t>
    </r>
    <r>
      <rPr>
        <b/>
        <sz val="12"/>
        <color rgb="FFE26B0A"/>
        <rFont val="Arial"/>
        <family val="2"/>
      </rPr>
      <t xml:space="preserve">
https://bibliotecasmedellin-my.sharepoint.com/:f:/g/personal/saludocupacional_bpp_gov_co/EqetEFoIq49Dr_kUFKp6OpkBA9t4lfXY2Mb7rCFBPrQOKQ?e=7YdeHv</t>
    </r>
  </si>
  <si>
    <t>Las liquidaciones de prestaciones sociales se deben realizar manualmente; ya que en el modulo de nómina, se requiere realizar un desarrollo para este proceso.  Por lo tanto, se realizaron durante el trimestre, 2 liquidaciones y 2reliquidaciones manuales.
Al liquidar la prima de servicios en los primeros días de julio, se presentaron diferencias en 8 funcionarios; los cuales tenían novedades como licencias no remuneradas y fecha de ingreso del año en curso.
En la liquidación de la seguridad social en los meses de julio y agosto, se presentó novedad en el IBC de un funcionario con prorroga en incapacidad y de realizó el ajuste manual.</t>
  </si>
  <si>
    <r>
      <t xml:space="preserve">Durante el cuarto trimestre se realizó el pago de nomina a los funcionarios, seguridad social y liquidaciones definitivas de prestaciones sociales.
</t>
    </r>
    <r>
      <rPr>
        <sz val="11"/>
        <color rgb="FF0070C0"/>
        <rFont val="Arial"/>
        <family val="2"/>
      </rPr>
      <t xml:space="preserve">Ver anexo: CARPETA- RIESGO 3- Inexactitud en la liquidación de nomina y seguridad social. NOMINA OCTUBRE
</t>
    </r>
    <r>
      <rPr>
        <b/>
        <sz val="11"/>
        <color rgb="FF0070C0"/>
        <rFont val="Arial"/>
        <family val="2"/>
      </rPr>
      <t xml:space="preserve">
</t>
    </r>
    <r>
      <rPr>
        <b/>
        <sz val="11"/>
        <color rgb="FFE26B0A"/>
        <rFont val="Arial"/>
        <family val="2"/>
      </rPr>
      <t xml:space="preserve">https://bibliotecasmedellin-my.sharepoint.com/:f:/r/personal/saludocupacional_bpp_gov_co/Documents/SGSST-%20BPP%20VIGENTE/INDICADORES/MAPA%20DE%20RIESGOS/2023/4TO%20TRIMESTRE/RIESGO%203-%20Inexactitud%20en%20la%20liquidaci%C3%B3n%20de%20nomina%20y%20seguridad%20social/OCTUBRE?csf=1&amp;web=1&amp;e=dgEEhP
</t>
    </r>
    <r>
      <rPr>
        <sz val="11"/>
        <color rgb="FF0070C0"/>
        <rFont val="Arial"/>
        <family val="2"/>
      </rPr>
      <t xml:space="preserve">Ver anexo: CARPETA- RIESGO 3- Inexactitud en la liquidación de nomina y seguridad social. NOMINA NOVIEMBRE
</t>
    </r>
    <r>
      <rPr>
        <b/>
        <sz val="11"/>
        <color rgb="FFE26B0A"/>
        <rFont val="Arial"/>
        <family val="2"/>
      </rPr>
      <t xml:space="preserve">
https://bibliotecasmedellin-my.sharepoint.com/:f:/r/personal/saludocupacional_bpp_gov_co/Documents/SGSST-%20BPP%20VIGENTE/INDICADORES/MAPA%20DE%20RIESGOS/2023/4TO%20TRIMESTRE/RIESGO%203-%20Inexactitud%20en%20la%20liquidaci%C3%B3n%20de%20nomina%20y%20seguridad%20social/NOVIEMBRE?csf=1&amp;web=1&amp;e=JDLALx
</t>
    </r>
    <r>
      <rPr>
        <sz val="11"/>
        <color rgb="FF0070C0"/>
        <rFont val="Arial"/>
        <family val="2"/>
      </rPr>
      <t xml:space="preserve">Ver anexo: CARPETA- RIESGO 3- Inexactitud en la liquidación de nomina y seguridad social. NOMINA DICIEMBRE
</t>
    </r>
    <r>
      <rPr>
        <b/>
        <sz val="11"/>
        <color rgb="FFE26B0A"/>
        <rFont val="Arial"/>
        <family val="2"/>
      </rPr>
      <t xml:space="preserve">https://bibliotecasmedellin-my.sharepoint.com/:f:/r/personal/saludocupacional_bpp_gov_co/Documents/SGSST-%20BPP%20VIGENTE/INDICADORES/MAPA%20DE%20RIESGOS/2023/4TO%20TRIMESTRE/RIESGO%203-%20Inexactitud%20en%20la%20liquidaci%C3%B3n%20de%20nomina%20y%20seguridad%20social/DICIEMBRE?csf=1&amp;web=1&amp;e=YvHHwk
</t>
    </r>
  </si>
  <si>
    <t>En la liquidación de la seguridad social correspondiente al personal retirado, se debe realizar manual; ya que el módulo de nómina no tiene desarrollo para realizar este proceso.
En la liquidación de la seguridad social en el mes de octubre, se presentó novedad en el IBC de dos funcionarios con prorroga en incapacidad y de realizó el ajuste manual.</t>
  </si>
  <si>
    <t>a</t>
  </si>
  <si>
    <t>Influencia de terceros para vinculación en la entidad.
Intereses personales de terceros para favorecer la vinculación, encargos o ascensos.
Falta de ética profesional para el ejercicio de sus funciones.</t>
  </si>
  <si>
    <r>
      <rPr>
        <b/>
        <sz val="11"/>
        <color rgb="FFC00000"/>
        <rFont val="Arial"/>
        <family val="2"/>
      </rPr>
      <t xml:space="preserve">
Riesgo: </t>
    </r>
    <r>
      <rPr>
        <b/>
        <sz val="11"/>
        <color rgb="FF002060"/>
        <rFont val="Arial"/>
        <family val="2"/>
      </rPr>
      <t xml:space="preserve">"Vinculación  y movilidad de la planta de personal  en favor de terceros".
</t>
    </r>
    <r>
      <rPr>
        <b/>
        <sz val="11"/>
        <color rgb="FFC00000"/>
        <rFont val="Arial"/>
        <family val="2"/>
      </rPr>
      <t>Descripción</t>
    </r>
    <r>
      <rPr>
        <b/>
        <sz val="11"/>
        <color rgb="FFFF3300"/>
        <rFont val="Arial"/>
        <family val="2"/>
      </rPr>
      <t>:La profesional de Gestión Humana</t>
    </r>
    <r>
      <rPr>
        <b/>
        <sz val="11"/>
        <color theme="1"/>
        <rFont val="Arial"/>
        <family val="2"/>
      </rPr>
      <t>,</t>
    </r>
    <r>
      <rPr>
        <b/>
        <sz val="11"/>
        <color rgb="FF002060"/>
        <rFont val="Arial"/>
        <family val="2"/>
      </rPr>
      <t xml:space="preserve"> realiza</t>
    </r>
    <r>
      <rPr>
        <sz val="11"/>
        <color theme="1"/>
        <rFont val="Arial"/>
        <family val="2"/>
      </rPr>
      <t xml:space="preserve"> la</t>
    </r>
    <r>
      <rPr>
        <b/>
        <sz val="11"/>
        <color rgb="FF0070C0"/>
        <rFont val="Arial"/>
        <family val="2"/>
      </rPr>
      <t xml:space="preserve"> </t>
    </r>
    <r>
      <rPr>
        <sz val="11"/>
        <color theme="1"/>
        <rFont val="Arial"/>
        <family val="2"/>
      </rPr>
      <t xml:space="preserve">publicación en la página de la CNSC de la apertura de la convocatoria territorial,  con el fin de asegurar el reclutamiento de los mejores funcionarios y evitar las demandas y sanciones, contribuyendo en la transparencia para garantizar que no se materialice el riesgo de corrupciòn.
</t>
    </r>
    <r>
      <rPr>
        <b/>
        <sz val="11"/>
        <color rgb="FFFF0000"/>
        <rFont val="Arial"/>
        <family val="2"/>
      </rPr>
      <t>La profesional de Gestión Humana,</t>
    </r>
    <r>
      <rPr>
        <b/>
        <sz val="11"/>
        <color rgb="FF002060"/>
        <rFont val="Arial"/>
        <family val="2"/>
      </rPr>
      <t xml:space="preserve"> verifica</t>
    </r>
    <r>
      <rPr>
        <sz val="11"/>
        <color theme="1"/>
        <rFont val="Arial"/>
        <family val="2"/>
      </rPr>
      <t xml:space="preserve"> el cumplimiento de los requisitos establecidos por la ley 909 de 2004 (encargos)y Ley 1960 de 2019 (ascensos), con cada uno de los funcionarios postulados para encargos o ascensos.
</t>
    </r>
    <r>
      <rPr>
        <b/>
        <sz val="11"/>
        <color rgb="FFC00000"/>
        <rFont val="Arial"/>
        <family val="2"/>
      </rPr>
      <t xml:space="preserve">Posibles Desviaciones: </t>
    </r>
    <r>
      <rPr>
        <sz val="11"/>
        <color theme="1"/>
        <rFont val="Arial"/>
        <family val="2"/>
      </rPr>
      <t xml:space="preserve">En caso de no cumplir con los requisitos se declara desierta  la convocatoria interna y se procede con la vinculación externa.
</t>
    </r>
    <r>
      <rPr>
        <b/>
        <sz val="11"/>
        <color theme="1"/>
        <rFont val="Arial"/>
        <family val="2"/>
      </rPr>
      <t xml:space="preserve">
</t>
    </r>
  </si>
  <si>
    <r>
      <rPr>
        <b/>
        <sz val="11"/>
        <color rgb="FF002060"/>
        <rFont val="Arial"/>
        <family val="2"/>
      </rPr>
      <t xml:space="preserve">
</t>
    </r>
    <r>
      <rPr>
        <b/>
        <sz val="11"/>
        <color rgb="FFFF0000"/>
        <rFont val="Arial"/>
        <family val="2"/>
      </rPr>
      <t>Riesgo: "Vinculación  y movilidad de la planta de personal  en favor de terceros".</t>
    </r>
    <r>
      <rPr>
        <b/>
        <sz val="11"/>
        <color rgb="FF002060"/>
        <rFont val="Arial"/>
        <family val="2"/>
      </rPr>
      <t xml:space="preserve">
Control: (1</t>
    </r>
    <r>
      <rPr>
        <sz val="11"/>
        <color theme="1"/>
        <rFont val="Arial"/>
        <family val="2"/>
      </rPr>
      <t>)</t>
    </r>
    <r>
      <rPr>
        <sz val="11"/>
        <color rgb="FF002060"/>
        <rFont val="Arial"/>
        <family val="2"/>
      </rPr>
      <t xml:space="preserve">Publicar en la página de la CNSC, la apertura de la convocatoria territorial y verificar el cumplimiento de los requisitos establecidos en la normativa.
</t>
    </r>
    <r>
      <rPr>
        <b/>
        <sz val="11"/>
        <color rgb="FFFF0000"/>
        <rFont val="Arial"/>
        <family val="2"/>
      </rPr>
      <t>Evidencias</t>
    </r>
    <r>
      <rPr>
        <sz val="11"/>
        <color rgb="FF002060"/>
        <rFont val="Arial"/>
        <family val="2"/>
      </rPr>
      <t xml:space="preserve">: </t>
    </r>
    <r>
      <rPr>
        <sz val="11"/>
        <color rgb="FFFF0000"/>
        <rFont val="Arial"/>
        <family val="2"/>
      </rPr>
      <t xml:space="preserve">Avances o modificaciones en el desarrollo de la convocatoria territorial, Publicación convocatorias internas.
</t>
    </r>
    <r>
      <rPr>
        <b/>
        <sz val="11"/>
        <color rgb="FF002060"/>
        <rFont val="Arial"/>
        <family val="2"/>
      </rPr>
      <t>Control (2):</t>
    </r>
    <r>
      <rPr>
        <sz val="11"/>
        <color rgb="FFFF0000"/>
        <rFont val="Arial"/>
        <family val="2"/>
      </rPr>
      <t xml:space="preserve"> </t>
    </r>
    <r>
      <rPr>
        <sz val="11"/>
        <color rgb="FF002060"/>
        <rFont val="Arial"/>
        <family val="2"/>
      </rPr>
      <t xml:space="preserve">Actos administrativos de los nuevos nombramientos de acuerdo con el aprovisionamiento producto de las listas de elegibles, las cuales se generen para la Bpp a partir de la ejecución de las convocatorias de la CNSC en las cuales se participe.
</t>
    </r>
    <r>
      <rPr>
        <b/>
        <sz val="11"/>
        <color rgb="FFFF0000"/>
        <rFont val="Arial"/>
        <family val="2"/>
      </rPr>
      <t xml:space="preserve">EVIDENCIAS: </t>
    </r>
    <r>
      <rPr>
        <sz val="11"/>
        <color rgb="FFFF0000"/>
        <rFont val="Arial"/>
        <family val="2"/>
      </rPr>
      <t>Actos administrativos de los nombramientos  en el trimestre evaluado.</t>
    </r>
  </si>
  <si>
    <t>*Se publicó y actualizó los cargos en estado de vacancia definitiva para ser tenidos en cuenta en la convocatoria territoral de la CNSC ANTIOQUIA III. 
*Se realizaron 8 nombramientos durante lo que va corrido del 2023, de ellos, 4 fueron nombrados en periodo de prueba derivados de la lista de elegibles del concurso territorial 2019.</t>
  </si>
  <si>
    <t>*Se publicaron y actualizaron los cargos en estado de vacancia definitiva para ser tenidos en cuenta en la convocatoria territoral de la CNSC ANTIOQUIA III. 
*Se realizaron 8 nombramientos durante lo que va corrido del 2023, de ellos, 4 fueron nombrados en periodo de prueba deribados de la lista de elegibles del concurso territorial 2019.</t>
  </si>
  <si>
    <r>
      <rPr>
        <b/>
        <sz val="11"/>
        <color rgb="FF002060"/>
        <rFont val="Arial"/>
        <family val="2"/>
      </rPr>
      <t>Control: (1</t>
    </r>
    <r>
      <rPr>
        <sz val="11"/>
        <color theme="1"/>
        <rFont val="Arial"/>
        <family val="2"/>
      </rPr>
      <t>)</t>
    </r>
    <r>
      <rPr>
        <sz val="11"/>
        <color rgb="FF002060"/>
        <rFont val="Arial"/>
        <family val="2"/>
      </rPr>
      <t xml:space="preserve">Publicar en la página de la CNSC, la apertura de la convocatoria territorial y verificar el cumplimiento de los requisitos establecidos en la normativa.
</t>
    </r>
    <r>
      <rPr>
        <b/>
        <sz val="11"/>
        <color rgb="FFFF0000"/>
        <rFont val="Arial"/>
        <family val="2"/>
      </rPr>
      <t>Evidencias</t>
    </r>
    <r>
      <rPr>
        <sz val="11"/>
        <color rgb="FF002060"/>
        <rFont val="Arial"/>
        <family val="2"/>
      </rPr>
      <t xml:space="preserve">: </t>
    </r>
    <r>
      <rPr>
        <sz val="11"/>
        <color rgb="FFFF0000"/>
        <rFont val="Arial"/>
        <family val="2"/>
      </rPr>
      <t xml:space="preserve">Avances o modificaciones en el desarrollo de la convocatoria territorial, Publicación convocatorias internas.
</t>
    </r>
    <r>
      <rPr>
        <b/>
        <sz val="11"/>
        <color rgb="FF002060"/>
        <rFont val="Arial"/>
        <family val="2"/>
      </rPr>
      <t>Control (2):</t>
    </r>
    <r>
      <rPr>
        <sz val="11"/>
        <color rgb="FFFF0000"/>
        <rFont val="Arial"/>
        <family val="2"/>
      </rPr>
      <t xml:space="preserve"> </t>
    </r>
    <r>
      <rPr>
        <sz val="11"/>
        <color rgb="FF002060"/>
        <rFont val="Arial"/>
        <family val="2"/>
      </rPr>
      <t xml:space="preserve">Actos administrativos de los nuevos nombramientos de acuerdo con el aprovisionamiento producto de las listas de elegibles, las cuales se generen para la Bpp a partir de la ejecución de las convocatorias de la CNSC en las cuales se participe.
</t>
    </r>
    <r>
      <rPr>
        <b/>
        <sz val="11"/>
        <color rgb="FFFF0000"/>
        <rFont val="Arial"/>
        <family val="2"/>
      </rPr>
      <t xml:space="preserve">EVIDENCIAS: </t>
    </r>
    <r>
      <rPr>
        <sz val="11"/>
        <color rgb="FFFF0000"/>
        <rFont val="Arial"/>
        <family val="2"/>
      </rPr>
      <t>Actos administrativos de los nombramientos  en el trimestre evaluado.</t>
    </r>
  </si>
  <si>
    <r>
      <t xml:space="preserve">
Control 1: </t>
    </r>
    <r>
      <rPr>
        <sz val="11"/>
        <color rgb="FF000000"/>
        <rFont val="Calibri"/>
        <family val="2"/>
      </rPr>
      <t>Se publicaron 12 empleos en estado de vacancia definitiva ante la CNSC a fin de ser incluidos en la procima convocatoria territorial ANTIOQUIA 3.
Dentro de las gestiones realizadas se sostuvieron reuniones de asesoria con el personal del CNSC con el fin de revisar las OPEC efectivamente publicadas</t>
    </r>
    <r>
      <rPr>
        <sz val="11"/>
        <color rgb="FF0070C0"/>
        <rFont val="Calibri"/>
        <family val="2"/>
      </rPr>
      <t xml:space="preserve">
Ver anexo: CARPETA- RIESGO 4 - Vinculación  y movilidad de la planta de personal  en favor de terceros - CONTROL 1</t>
    </r>
    <r>
      <rPr>
        <b/>
        <sz val="11"/>
        <color rgb="FFE26B0A"/>
        <rFont val="Calibri"/>
        <family val="2"/>
      </rPr>
      <t xml:space="preserve">
https://bibliotecasmedellin-my.sharepoint.com/:f:/g/personal/saludocupacional_bpp_gov_co/Eu_LYJSVsr1EmpG11xW3za0BYooe_M24eZpsVzbcu6sSJw?e=rRZV0m</t>
    </r>
    <r>
      <rPr>
        <b/>
        <sz val="11"/>
        <color rgb="FF000000"/>
        <rFont val="Calibri"/>
        <family val="2"/>
      </rPr>
      <t xml:space="preserve">
Control 2:</t>
    </r>
    <r>
      <rPr>
        <sz val="11"/>
        <color rgb="FF000000"/>
        <rFont val="Calibri"/>
        <family val="2"/>
      </rPr>
      <t xml:space="preserve">  Durante este trimestre, se realizaron 2 nombramientos producto de lista de elegibles de la CNSC.</t>
    </r>
    <r>
      <rPr>
        <sz val="11"/>
        <color rgb="FF0070C0"/>
        <rFont val="Calibri"/>
        <family val="2"/>
      </rPr>
      <t xml:space="preserve">
Ver anexo: CARPETA- RIESGO 4 - Vinculación  y movilidad de la planta de personal  en favor de terceros - CONTROL 2</t>
    </r>
    <r>
      <rPr>
        <b/>
        <sz val="11"/>
        <color rgb="FFE26B0A"/>
        <rFont val="Calibri"/>
        <family val="2"/>
      </rPr>
      <t xml:space="preserve">
https://bibliotecasmedellin-my.sharepoint.com/:f:/g/personal/saludocupacional_bpp_gov_co/EteeNbtHS7NOo47UuQmdfKMBz5Y3f5NdUv1MRg7vjawdQw?e=f0FAs8</t>
    </r>
  </si>
  <si>
    <r>
      <rPr>
        <b/>
        <sz val="11"/>
        <color rgb="FFFF0000"/>
        <rFont val="Arial"/>
        <family val="2"/>
      </rPr>
      <t xml:space="preserve">
Riesgo: "Vinculación  y movilidad de la planta de personal  en favor de terceros".</t>
    </r>
    <r>
      <rPr>
        <b/>
        <sz val="11"/>
        <color rgb="FF002060"/>
        <rFont val="Arial"/>
        <family val="2"/>
      </rPr>
      <t xml:space="preserve">
</t>
    </r>
    <r>
      <rPr>
        <b/>
        <sz val="11"/>
        <color rgb="FFC00000"/>
        <rFont val="Arial"/>
        <family val="2"/>
      </rPr>
      <t>Descripción</t>
    </r>
    <r>
      <rPr>
        <b/>
        <sz val="11"/>
        <color rgb="FFFF3300"/>
        <rFont val="Arial"/>
        <family val="2"/>
      </rPr>
      <t>:La profesional de Gestión Humana</t>
    </r>
    <r>
      <rPr>
        <b/>
        <sz val="11"/>
        <color theme="1"/>
        <rFont val="Arial"/>
        <family val="2"/>
      </rPr>
      <t>,</t>
    </r>
    <r>
      <rPr>
        <b/>
        <sz val="11"/>
        <color rgb="FF002060"/>
        <rFont val="Arial"/>
        <family val="2"/>
      </rPr>
      <t xml:space="preserve"> realiza</t>
    </r>
    <r>
      <rPr>
        <sz val="11"/>
        <color theme="1"/>
        <rFont val="Arial"/>
        <family val="2"/>
      </rPr>
      <t xml:space="preserve"> la</t>
    </r>
    <r>
      <rPr>
        <b/>
        <sz val="11"/>
        <color rgb="FF0070C0"/>
        <rFont val="Arial"/>
        <family val="2"/>
      </rPr>
      <t xml:space="preserve"> </t>
    </r>
    <r>
      <rPr>
        <sz val="11"/>
        <color theme="1"/>
        <rFont val="Arial"/>
        <family val="2"/>
      </rPr>
      <t xml:space="preserve">publicación en la página de la CNSC de la apertura de la convocatoria territorial,  con el fin de asegurar el reclutamiento de los mejores funcionarios y evitar las demandas y sanciones, contribuyendo en la transparencia para garantizar que no se materialice el riesgo de corrupciòn.
</t>
    </r>
    <r>
      <rPr>
        <b/>
        <sz val="11"/>
        <color rgb="FFFF0000"/>
        <rFont val="Arial"/>
        <family val="2"/>
      </rPr>
      <t>La profesional de Gestión Humana,</t>
    </r>
    <r>
      <rPr>
        <b/>
        <sz val="11"/>
        <color rgb="FF002060"/>
        <rFont val="Arial"/>
        <family val="2"/>
      </rPr>
      <t xml:space="preserve"> verifica</t>
    </r>
    <r>
      <rPr>
        <sz val="11"/>
        <color theme="1"/>
        <rFont val="Arial"/>
        <family val="2"/>
      </rPr>
      <t xml:space="preserve"> el cumplimiento de los requisitos establecidos por la ley 909 de 2004 (encargos)y Ley 1960 de 2019 (ascensos), con cada uno de los funcionarios postulados para encargos o ascensos.
</t>
    </r>
    <r>
      <rPr>
        <b/>
        <sz val="11"/>
        <color rgb="FFC00000"/>
        <rFont val="Arial"/>
        <family val="2"/>
      </rPr>
      <t xml:space="preserve">Posibles Desviaciones: </t>
    </r>
    <r>
      <rPr>
        <sz val="11"/>
        <color theme="1"/>
        <rFont val="Arial"/>
        <family val="2"/>
      </rPr>
      <t xml:space="preserve">En caso de no cumplir con los requisitos se declara desierta  la convocatoria interna y se procede con la vinculación externa.
</t>
    </r>
    <r>
      <rPr>
        <b/>
        <sz val="11"/>
        <color theme="1"/>
        <rFont val="Arial"/>
        <family val="2"/>
      </rPr>
      <t xml:space="preserve">
</t>
    </r>
  </si>
  <si>
    <r>
      <rPr>
        <b/>
        <sz val="11"/>
        <color rgb="FFFF0000"/>
        <rFont val="Arial"/>
        <family val="2"/>
      </rPr>
      <t>Riesgo: "Vinculación  y movilidad de la planta de personal  en favor de terceros"</t>
    </r>
    <r>
      <rPr>
        <b/>
        <sz val="11"/>
        <color rgb="FF002060"/>
        <rFont val="Arial"/>
        <family val="2"/>
      </rPr>
      <t xml:space="preserve">
Control: (1</t>
    </r>
    <r>
      <rPr>
        <sz val="11"/>
        <color theme="1"/>
        <rFont val="Arial"/>
        <family val="2"/>
      </rPr>
      <t>)</t>
    </r>
    <r>
      <rPr>
        <sz val="11"/>
        <color rgb="FF002060"/>
        <rFont val="Arial"/>
        <family val="2"/>
      </rPr>
      <t xml:space="preserve">Publicar en la página de la CNSC, la apertura de la convocatoria territorial y verificar el cumplimiento de los requisitos establecidos en la normativa.
</t>
    </r>
    <r>
      <rPr>
        <b/>
        <sz val="11"/>
        <color rgb="FFFF0000"/>
        <rFont val="Arial"/>
        <family val="2"/>
      </rPr>
      <t>Evidencias</t>
    </r>
    <r>
      <rPr>
        <sz val="11"/>
        <color rgb="FF002060"/>
        <rFont val="Arial"/>
        <family val="2"/>
      </rPr>
      <t xml:space="preserve">: </t>
    </r>
    <r>
      <rPr>
        <sz val="11"/>
        <color rgb="FFFF0000"/>
        <rFont val="Arial"/>
        <family val="2"/>
      </rPr>
      <t xml:space="preserve">Avances o modificaciones en el desarrollo de la convocatoria territorial, Publicación convocatorias internas.
</t>
    </r>
    <r>
      <rPr>
        <b/>
        <sz val="11"/>
        <color rgb="FF002060"/>
        <rFont val="Arial"/>
        <family val="2"/>
      </rPr>
      <t>Control (2):</t>
    </r>
    <r>
      <rPr>
        <sz val="11"/>
        <color rgb="FFFF0000"/>
        <rFont val="Arial"/>
        <family val="2"/>
      </rPr>
      <t xml:space="preserve"> </t>
    </r>
    <r>
      <rPr>
        <sz val="11"/>
        <color rgb="FF002060"/>
        <rFont val="Arial"/>
        <family val="2"/>
      </rPr>
      <t xml:space="preserve">Actos administrativos de los nuevos nombramientos de acuerdo con el aprovisionamiento producto de las listas de elegibles, las cuales se generen para la Bpp a partir de la ejecución de las convocatorias de la CNSC en las cuales se participe.
</t>
    </r>
    <r>
      <rPr>
        <b/>
        <sz val="11"/>
        <color rgb="FFFF0000"/>
        <rFont val="Arial"/>
        <family val="2"/>
      </rPr>
      <t xml:space="preserve">EVIDENCIAS: </t>
    </r>
    <r>
      <rPr>
        <sz val="11"/>
        <color rgb="FFFF0000"/>
        <rFont val="Arial"/>
        <family val="2"/>
      </rPr>
      <t>Actos administrativos de los nombramientos  en el trimestre evaluado.</t>
    </r>
  </si>
  <si>
    <r>
      <rPr>
        <b/>
        <sz val="11"/>
        <color rgb="FF000000"/>
        <rFont val="Calibri"/>
        <family val="2"/>
      </rPr>
      <t xml:space="preserve">
Control 1: </t>
    </r>
    <r>
      <rPr>
        <sz val="11"/>
        <color rgb="FF000000"/>
        <rFont val="Calibri"/>
        <family val="2"/>
      </rPr>
      <t xml:space="preserve">Se eliminaron 2 OPEC publicadas de la Comision Nacional del Servicio Civil de acuerdo con las recomendaciones realizadas del estudio tecnico.
Dentro de las gestiones realizadas se sostuvieron reuniones de asesoria con el personal del CNSC con el fin de revisar las OPEC efectivamente publicadas
</t>
    </r>
    <r>
      <rPr>
        <sz val="11"/>
        <color rgb="FF0070C0"/>
        <rFont val="Calibri"/>
        <family val="2"/>
      </rPr>
      <t xml:space="preserve">Ver anexo: CARPETA- RIESGO 4 - Vinculación  y movilidad de la planta de personal  en favor de terceros - CONTROL 1
</t>
    </r>
    <r>
      <rPr>
        <b/>
        <sz val="11"/>
        <color rgb="FFE26B0A"/>
        <rFont val="Calibri"/>
        <family val="2"/>
      </rPr>
      <t>https://bibliotecasmedellin-my.sharepoint.com/:f:/r/personal/saludocupacional_bpp_gov_co/Documents/SGSST-%20BPP%20VIGENTE/INDICADORES/MAPA%20DE%20RIESGOS/2023/4TO%20TRIMESTRE/RIESGO%204-%20Vinculaci%C3%B3n%20%20y%20movilidad%20de%20la%20planta%20de%20personal%20%20en%20favor%20de%20terceros/CONTROL%201?csf=1&amp;web=1&amp;e=MRjR92</t>
    </r>
  </si>
  <si>
    <t xml:space="preserve">Control 2:  Durante este trimestre, no se realizaron nombramientos producto de lista de elegibles de la CNSC puesto que no hay procesos vigentes en las cuales la BPP este particpando.
</t>
  </si>
  <si>
    <t xml:space="preserve">
Poca asignación de recursos para el desarrollo del Plan de SST
Incumplimiento de las actividades establecidas en el Plan de trabajo.
Capacidad de  recurso humano insuficiente, para cumplir  con las actividades programadas.
Incumplimiento de la normatividad legal vigente en materia de SST.
</t>
  </si>
  <si>
    <r>
      <rPr>
        <b/>
        <sz val="11"/>
        <color rgb="FFFF0000"/>
        <rFont val="Arial"/>
        <family val="2"/>
      </rPr>
      <t xml:space="preserve">
Riesgo: Incumplimiento de las actividades establecidas en el Plan Anual de SG-SST
</t>
    </r>
    <r>
      <rPr>
        <b/>
        <sz val="11"/>
        <color rgb="FFC00000"/>
        <rFont val="Arial"/>
        <family val="2"/>
      </rPr>
      <t xml:space="preserve">Descripción: </t>
    </r>
    <r>
      <rPr>
        <b/>
        <sz val="11"/>
        <color rgb="FF002060"/>
        <rFont val="Arial"/>
        <family val="2"/>
      </rPr>
      <t>La profesional contratista del SG-SST,</t>
    </r>
    <r>
      <rPr>
        <sz val="11"/>
        <color theme="1"/>
        <rFont val="Arial"/>
        <family val="2"/>
      </rPr>
      <t xml:space="preserve"> realiza</t>
    </r>
    <r>
      <rPr>
        <sz val="11"/>
        <color rgb="FF0070C0"/>
        <rFont val="Arial"/>
        <family val="2"/>
      </rPr>
      <t xml:space="preserve"> </t>
    </r>
    <r>
      <rPr>
        <b/>
        <sz val="11"/>
        <color rgb="FF0070C0"/>
        <rFont val="Arial"/>
        <family val="2"/>
      </rPr>
      <t xml:space="preserve">periódicamente </t>
    </r>
    <r>
      <rPr>
        <sz val="11"/>
        <color theme="1"/>
        <rFont val="Arial"/>
        <family val="2"/>
      </rPr>
      <t>el seguimiento a la ejecución del plan,</t>
    </r>
    <r>
      <rPr>
        <b/>
        <sz val="11"/>
        <color rgb="FF002060"/>
        <rFont val="Arial"/>
        <family val="2"/>
      </rPr>
      <t xml:space="preserve"> comparando  el cumplimiento de los estándares,</t>
    </r>
    <r>
      <rPr>
        <b/>
        <sz val="11"/>
        <color rgb="FF00B050"/>
        <rFont val="Arial"/>
        <family val="2"/>
      </rPr>
      <t xml:space="preserve"> </t>
    </r>
    <r>
      <rPr>
        <b/>
        <sz val="11"/>
        <color rgb="FF005A9E"/>
        <rFont val="Arial"/>
        <family val="2"/>
      </rPr>
      <t>contra los requerimientos</t>
    </r>
    <r>
      <rPr>
        <b/>
        <sz val="11"/>
        <color rgb="FF00B050"/>
        <rFont val="Arial"/>
        <family val="2"/>
      </rPr>
      <t xml:space="preserve"> </t>
    </r>
    <r>
      <rPr>
        <b/>
        <sz val="11"/>
        <color rgb="FF005A9E"/>
        <rFont val="Arial"/>
        <family val="2"/>
      </rPr>
      <t>exigidos por la normativa</t>
    </r>
    <r>
      <rPr>
        <sz val="11"/>
        <color theme="1"/>
        <rFont val="Arial"/>
        <family val="2"/>
      </rPr>
      <t xml:space="preserve"> para el desarrollo de la  Seguridad y salud en el  Trabajo.</t>
    </r>
    <r>
      <rPr>
        <b/>
        <sz val="11"/>
        <color theme="1"/>
        <rFont val="Arial"/>
        <family val="2"/>
      </rPr>
      <t xml:space="preserve">
</t>
    </r>
    <r>
      <rPr>
        <b/>
        <sz val="11"/>
        <color rgb="FFC00000"/>
        <rFont val="Arial"/>
        <family val="2"/>
      </rPr>
      <t>Posible Desviación:</t>
    </r>
    <r>
      <rPr>
        <sz val="11"/>
        <color theme="1"/>
        <rFont val="Arial"/>
        <family val="2"/>
      </rPr>
      <t xml:space="preserve">Cuando se presente incumplimiento en el desarrollo del Plan, el profesional contratista, debe reportar las causas del incumplimiento.
</t>
    </r>
  </si>
  <si>
    <r>
      <rPr>
        <b/>
        <sz val="9"/>
        <color rgb="FFFF0000"/>
        <rFont val="Arial"/>
        <family val="2"/>
      </rPr>
      <t xml:space="preserve">Riesgo: Incumplimiento de las actividades establecidas en el Plan Anual de SG-SST
</t>
    </r>
    <r>
      <rPr>
        <b/>
        <sz val="9"/>
        <color rgb="FF002060"/>
        <rFont val="Arial"/>
        <family val="2"/>
      </rPr>
      <t xml:space="preserve">CONTROLES
Control (1):
Informe de seguimiento de la ejecución del plan de trabajo anual del SG-SST, el cual será entregado de manera trimestral.
</t>
    </r>
    <r>
      <rPr>
        <b/>
        <sz val="9"/>
        <color rgb="FFFF0000"/>
        <rFont val="Arial"/>
        <family val="2"/>
      </rPr>
      <t xml:space="preserve">EVIDENCIA:
AVANCES EN EL CRONOGRAMA DEL PLAN DE TRABAJO ANUAL.
</t>
    </r>
    <r>
      <rPr>
        <b/>
        <sz val="9"/>
        <color rgb="FF002060"/>
        <rFont val="Arial"/>
        <family val="2"/>
      </rPr>
      <t xml:space="preserve">Control (2): 
Autoevaluación de cumplimiento de estándares mínimos del SG-SST de acuerdo con lo establecido en la Resolución 0312 de 2019, este reporte se realiza de manera anual.
</t>
    </r>
    <r>
      <rPr>
        <b/>
        <sz val="9"/>
        <color rgb="FFFF0000"/>
        <rFont val="Arial"/>
        <family val="2"/>
      </rPr>
      <t xml:space="preserve">AVANCES EN EL CUMPLIMIENTO DE ESTÁNDARES MÍNIMOS DE ACUERDO LA RESOLUCIÓN 0312 DEL 2019.
</t>
    </r>
  </si>
  <si>
    <t xml:space="preserve">
CONTROL 1: Informe de seguimiento de la ejecución del plan de trabajo anual del SG-SST, el cual será entregado de manera trimestral
Durante el primer trimestre se realizan las siguientes actividades cumpliendo con el 16% de avance en el plan de trabajo anual en SST.
-Reporte de estandares minimos de acuerdo a la normativdad legal vigente ante el Ministerio de Trabajo y la Proteccion Social.
-Diseñar y definir el plan de trabajo anual para el cumplimiento del SG-SST.
-Actualizacion de la matriz de identificación de peligros y riesgos de acuerdo a las novedades presentadas en la entidad.
- Realizar la creacion de formatos del SG-SST
- Registrar, caracterizar y analizar el ausentismo que se ha presentado en la entidad relacionado con causas medicas por parte de los funcionarios.
-Realizar evaluaciones medicas ocupacionales - PERIODICAS, INGRESO Y RETIRO.
- Dar inducción en seguridad y saldud en el trabajo a los funcionarios nuevos.
-Verificar la ejecución del comité convivencia laboral (CCL)
-Verificar la ejecución del comité paritario de seguridad y salud en el trabajo ( COPASST)
-Apoyar la ejecucion en la semana de la salud mental
-Asistencia a la auditoria interna realizada por planeacion al proceso de GH donde se incluye el componente de SST.
-Actualizar los Planes de Prevención y preparación de respuesta ante emergencia de la entidad, a la fecha se actualizó el de la sede central con base en los avances que se han tenido.
-Conformar la Brigada de emergencia y realizar formaciones a esta en diferentes tematicas relacionadas con primeros auxilios, durante este primer tremestre se realizaron 2 formaciones teorico practicas con apoyo de la ARL.
-Pimera reunion oficial del COE (Comite de emergencias) donde asiste el director general y los subdirectores.
-Apoyo en la aplicacion de estilos de vida y entornos saludables como el tema de pausas activas. 
- Se realiza investigación de un accidente de trabajo el cual durante el primer semestre fue el único que se presento.
-Se dan lineamientos con base en la ejecucion del programa de trabajo seguro en alturas de acuerdo a la actualizacion de la normatividad aplicable para este tema y se sigue construyendo el documento oficial donde se establecerá el programa para la realizacion de estas actividades.
-Se realiza el primer encuentro de lideres con apoyo de la ARL para tener una compañmiento teorico practico sobre temas de liderazgo contando con la asistencia de subdirectores y lideres de la entidad.
Ver anexo: CARPETA- RIESGO 5- Incumplimiento de las actividades establecidas en el Plan de SG-SST-EVIDENCIAS CONTROL 1
CONTROL 2: Autoevaluación de cumplimiento de estándares mínimos del SG-SST de acuerdo con lo establecido en la Resolución 0312 de 2019, este reporte se realiza de manera anual.
Se realiza el reporte de estandares minimos ante el ministerio de trabajo los cuales ante este regulador certifica que la entidad esta implementando el SG-SST y adicional cumpliendo con todos los items estipulados por la normatividad legal vigente.
Ver anexo: CARPETA- RIESGO 5- Incumplimiento de las actividades establecidas en el Plan de SG-SST-EVIDENCIAS CONTROL 2
</t>
  </si>
  <si>
    <r>
      <rPr>
        <b/>
        <sz val="10"/>
        <color rgb="FF000000"/>
        <rFont val="Arial"/>
        <family val="2"/>
      </rPr>
      <t xml:space="preserve">CONTROL 1: Informe de seguimiento de la ejecución del plan de trabajo anual del SG-SST, el cual será entregado de manera trimestral
</t>
    </r>
    <r>
      <rPr>
        <sz val="10"/>
        <color rgb="FF000000"/>
        <rFont val="Arial"/>
        <family val="2"/>
      </rPr>
      <t xml:space="preserve">
Durante el segundo trimestre se realizan las siguientes actividades cumpliendo con el 16% de avance en el plan de trabajo anual en SST.
-Actualizacion de la matriz de identificación de peligros y riesgos de acuerdo a las novedades presentadas en la entidad.
- Realizar la creacion de formatos del SG-SST
- Registrar, caracterizar y analizar el ausentismo que se ha presentado en la entidad relacionado con causas medicas por parte de los funcionarios.
-Realizar evaluaciones medicas ocupacionales - PERIODICAS, INGRESO Y RETIRO.
- Dar inducción en seguridad y saldud en el trabajo a los funcionarios nuevos.
-Verificar la ejecución del comité convivencia laboral (CCL)
-Verificar la ejecución del comité paritario de seguridad y salud en el trabajo ( COPASST)
-Actualizar los Planes de Prevención y preparación de respuesta ante emergencia de la entidad, a la fecha se actualizó el de la sede central con base en los avances que se han tenido.
-Realizar formaciones a la brigaada de emergencias donde se dan diferentes tematicas relacionadas con primeros auxilios, durante este segundo trimestre se realizaron 3 formaciones teorico practicas con apoyo de la ARL incluyendo tematicas como primeros auxilios psicologicos.
-Apoyo en la aplicacion de estilos de vida y entornos saludables como el tema de pausas activas.
-Se dan lineamientos con base en la ejecucion del programa de trabajo seguro en alturas de acuerdo a la actualizacion de la normatividad aplicable para este tema y se sigue construyendo el documento oficial donde se establecerá el programa para la realizacion de estas actividades.
-Se realizan inspecciones de seguridad para identificar condiciones inseguras en las diferentes sedes de la entidad
-Se apoya a las diferentes área en todo lo relacionado con SST
-Se apoya en temas te atencion a emergencias presentadas con funcionarios y usuarios de la entidad
</t>
    </r>
    <r>
      <rPr>
        <sz val="10"/>
        <color rgb="FF0070C0"/>
        <rFont val="Arial"/>
        <family val="2"/>
      </rPr>
      <t xml:space="preserve">
Ver anexo: CARPETA- RIESGO 5- Incumplimiento de las actividades establecidas en el Plan de SG-SST-EVIDENCIAS CONTROL 1
</t>
    </r>
    <r>
      <rPr>
        <b/>
        <sz val="10"/>
        <color rgb="FFE26B0A"/>
        <rFont val="Arial"/>
        <family val="2"/>
      </rPr>
      <t xml:space="preserve">
https://bibliotecasmedellin-my.sharepoint.com/:f:/g/personal/saludocupacional_bpp_gov_co/EqGpLhDlBS9Kr4MW5E0cJ5QB-DXkAc95hXf-Uy-hQt0l8A?e=uZfGMe
</t>
    </r>
    <r>
      <rPr>
        <b/>
        <sz val="10"/>
        <color rgb="FF000000"/>
        <rFont val="Arial"/>
        <family val="2"/>
      </rPr>
      <t xml:space="preserve">
CONTROL 2: Autoevaluación de cumplimiento de estándares mínimos del SG-SST de acuerdo con lo establecido en la Resolución 0312 de 2019, este reporte se realiza de manera anual.
</t>
    </r>
    <r>
      <rPr>
        <sz val="10"/>
        <color rgb="FF000000"/>
        <rFont val="Arial"/>
        <family val="2"/>
      </rPr>
      <t xml:space="preserve">
Se realiza seguimiento a los estandares minimos del SG-SST, llevando una base de datos que permita registrar todos los avances y de estos con sus respectivas evidencias.
</t>
    </r>
    <r>
      <rPr>
        <sz val="10"/>
        <color rgb="FF0070C0"/>
        <rFont val="Arial"/>
        <family val="2"/>
      </rPr>
      <t xml:space="preserve">
Ver anexo: CARPETA- RIESGO 5- Incumplimiento de las actividades establecidas en el Plan de SG-SST-EVIDENCIAS CONTROL 2
</t>
    </r>
    <r>
      <rPr>
        <b/>
        <sz val="10"/>
        <color rgb="FFE26B0A"/>
        <rFont val="Arial"/>
        <family val="2"/>
      </rPr>
      <t xml:space="preserve">
https://bibliotecasmedellin-my.sharepoint.com/:f:/g/personal/saludocupacional_bpp_gov_co/EoJaFEJzrHlAosd-nAxIafABf9jKz_B0c8mHqESU1NXeVA?e=exqLmp</t>
    </r>
  </si>
  <si>
    <r>
      <rPr>
        <b/>
        <sz val="9"/>
        <color rgb="FFFF0000"/>
        <rFont val="Arial"/>
        <family val="2"/>
      </rPr>
      <t>Riesgo: Incumplimiento de las actividades establecidas en el Plan Anual de SG-SSTCONTROLES</t>
    </r>
    <r>
      <rPr>
        <b/>
        <sz val="9"/>
        <color rgb="FF002060"/>
        <rFont val="Arial"/>
        <family val="2"/>
      </rPr>
      <t xml:space="preserve">
Control (1):
Informe de seguimiento de la ejecución del plan de trabajo anual del SG-SST, el cual será entregado de manera trimestral.
</t>
    </r>
    <r>
      <rPr>
        <b/>
        <sz val="9"/>
        <color rgb="FFFF0000"/>
        <rFont val="Arial"/>
        <family val="2"/>
      </rPr>
      <t>EVIDENCIA:</t>
    </r>
    <r>
      <rPr>
        <b/>
        <sz val="9"/>
        <color rgb="FF002060"/>
        <rFont val="Arial"/>
        <family val="2"/>
      </rPr>
      <t xml:space="preserve">
</t>
    </r>
    <r>
      <rPr>
        <b/>
        <sz val="9"/>
        <color rgb="FFFF0000"/>
        <rFont val="Arial"/>
        <family val="2"/>
      </rPr>
      <t xml:space="preserve">AVANCES EN ELCRONOGRAMA DEL PLAN DE TRABAJO ANUAL.
</t>
    </r>
    <r>
      <rPr>
        <b/>
        <sz val="9"/>
        <color rgb="FF002060"/>
        <rFont val="Arial"/>
        <family val="2"/>
      </rPr>
      <t>Control (2): 
Autoevaluación de cumplimiento de estándares mínimos del SG-SST de acuerdo con lo establecido en la Resolución 0312 de 2019, este reporte se realiza de manera anual.</t>
    </r>
    <r>
      <rPr>
        <b/>
        <sz val="9"/>
        <color rgb="FFFF0000"/>
        <rFont val="Arial"/>
        <family val="2"/>
      </rPr>
      <t xml:space="preserve">
AVANCES EN EL CUMPLIMIENTO DE ESTÁNDARES MÍNIMOS DE ACUERDO LA RESOLUCIÓN 0312 DEL 2019.
</t>
    </r>
  </si>
  <si>
    <r>
      <t xml:space="preserve">
CONTROL 1: Informe de seguimiento de la ejecución del plan de trabajo anual del SG-SST, el cual será entregado de manera trimestral
</t>
    </r>
    <r>
      <rPr>
        <sz val="10"/>
        <color rgb="FF000000"/>
        <rFont val="Arial"/>
        <family val="2"/>
      </rPr>
      <t xml:space="preserve">Durante el tercer trimestre se realizan las siguientes actividades cumpliendo con el 69% de avance en el plan de trabajo anual en SST.
-Actualizacion de la matriz de identificación de peligros y riesgos de acuerdo a las novedades presentadas en la entidad.
- Realizar la creacion de formatos del SG-SST
- Registrar, caracterizar y analizar el ausentismo que se ha presentado en la entidad relacionado con causas medicas por parte de los funcionarios.
-Realizar evaluaciones medicas ocupacionales - PERIODICAS, INGRESO Y RETIRO.
- Dar inducción en seguridad y saldud en el trabajo a los funcionarios nuevos.
-Verificar la ejecución del comité convivencia laboral (CCL)
-Verificar la ejecución del comité paritario de seguridad y salud en el trabajo ( COPASST)
-Actualizar los Planes de Prevención y preparación de respuesta ante emergencia de la entidad, a la fecha se actualizó el de la sede central con base en los avances que se han tenido.
-Realizar formaciones a la brigaada de emergencias donde se dan diferentes tematicas relacionadas con primeros auxilios, durante este segundo trimestre se realizaron 3 formaciones teorico practicas con apoyo de la ARL incluyendo tematicas como primeros auxilios psicologicos.
-Apoyo en la aplicacion de estilos de vida y entornos saludables como el tema de pausas activas.
-Se dan lineamientos con base en la ejecucion del programa de trabajo seguro en alturas de acuerdo a la actualizacion de la normatividad aplicable para este tema y se sigue construyendo el documento oficial donde se establecerá el programa para la realizacion de estas actividades.
-Se realizan inspecciones de seguridad para identificar condiciones inseguras en las diferentes sedes de la entidad
-Se apoya a las diferentes área en todo lo relacionado con SST
-Se apoya en temas te atencion a emergencias presentadas con funcionarios y usuarios de la entidad
-Se realiza simulacro de emergencias enfocado en sismo en la sede central.
</t>
    </r>
    <r>
      <rPr>
        <sz val="10"/>
        <color rgb="FF0070C0"/>
        <rFont val="Arial"/>
        <family val="2"/>
      </rPr>
      <t xml:space="preserve">Ver anexo: CARPETA- RIESGO 5- Incumplimiento de las actividades establecidas en el Plan de SG-SST-EVIDENCIAS CONTROL 1
</t>
    </r>
    <r>
      <rPr>
        <b/>
        <sz val="10"/>
        <color rgb="FFE26B0A"/>
        <rFont val="Arial"/>
        <family val="2"/>
      </rPr>
      <t xml:space="preserve">https://bibliotecasmedellin-my.sharepoint.com/:f:/g/personal/saludocupacional_bpp_gov_co/EuMRgJQe4OROoLYMZa9aYBEBs6hiErrIxVNzQDpHR035aw?e=t7qhF1
</t>
    </r>
    <r>
      <rPr>
        <b/>
        <sz val="10"/>
        <color rgb="FF000000"/>
        <rFont val="Arial"/>
        <family val="2"/>
      </rPr>
      <t xml:space="preserve">CONTROL 2: Autoevaluación de cumplimiento de estándares mínimos del SG-SST de acuerdo con lo establecido en la Resolución 0312 de 2019, este reporte se realiza de manera anual.
</t>
    </r>
    <r>
      <rPr>
        <sz val="10"/>
        <color rgb="FF000000"/>
        <rFont val="Arial"/>
        <family val="2"/>
      </rPr>
      <t xml:space="preserve">Se realiza seguimiento a los estandares minimos del SG-SST, llevando una base de datos que permita registrar todos los avances y de estos con sus respectivas evidencias, con base en el gestor documental y la etsructura que se la ha dado al SG-SST de la entidad, teniendo 40 estandares a la fecha completos y totalmente dilogenciados.
</t>
    </r>
    <r>
      <rPr>
        <sz val="10"/>
        <color rgb="FF0070C0"/>
        <rFont val="Arial"/>
        <family val="2"/>
      </rPr>
      <t xml:space="preserve">
Ver anexo: CARPETA- RIESGO 5- Incumplimiento de las actividades establecidas en el Plan de SG-SST-EVIDENCIAS CONTROL 2
</t>
    </r>
    <r>
      <rPr>
        <b/>
        <sz val="10"/>
        <color rgb="FFE26B0A"/>
        <rFont val="Arial"/>
        <family val="2"/>
      </rPr>
      <t xml:space="preserve">
https://bibliotecasmedellin-my.sharepoint.com/:f:/g/personal/saludocupacional_bpp_gov_co/EnF1z99DPvBOn6kNuvvBBnwBKPMyVCL7WCGNNMFlNR8Hjg?e=xzdudd</t>
    </r>
  </si>
  <si>
    <r>
      <rPr>
        <b/>
        <sz val="9"/>
        <color rgb="FFFF0000"/>
        <rFont val="Arial"/>
        <family val="2"/>
      </rPr>
      <t>Riesgo: Incumplimiento de las actividades establecidas en el Plan Anual de SG-SST</t>
    </r>
    <r>
      <rPr>
        <b/>
        <sz val="9"/>
        <color rgb="FF002060"/>
        <rFont val="Arial"/>
        <family val="2"/>
      </rPr>
      <t xml:space="preserve">
CONTROLES
Control (1):
Informe de seguimiento de la ejecución del plan de trabajo anual del SG-SST, el cual será entregado de manera trimestral.
</t>
    </r>
    <r>
      <rPr>
        <b/>
        <sz val="9"/>
        <color rgb="FFFF0000"/>
        <rFont val="Arial"/>
        <family val="2"/>
      </rPr>
      <t>EVIDENCIA:</t>
    </r>
    <r>
      <rPr>
        <b/>
        <sz val="9"/>
        <color rgb="FF002060"/>
        <rFont val="Arial"/>
        <family val="2"/>
      </rPr>
      <t xml:space="preserve">
</t>
    </r>
    <r>
      <rPr>
        <b/>
        <sz val="9"/>
        <color rgb="FFFF0000"/>
        <rFont val="Arial"/>
        <family val="2"/>
      </rPr>
      <t xml:space="preserve">AVANCES EN ELCRONOGRAMA DEL PLAN DE TRABAJO ANUAL.
</t>
    </r>
    <r>
      <rPr>
        <b/>
        <sz val="9"/>
        <color rgb="FF002060"/>
        <rFont val="Arial"/>
        <family val="2"/>
      </rPr>
      <t>Control (2): 
Autoevaluación de cumplimiento de estándares mínimos del SG-SST de acuerdo con lo establecido en la Resolución 0312 de 2019, este reporte se realiza de manera anual.</t>
    </r>
    <r>
      <rPr>
        <b/>
        <sz val="9"/>
        <color rgb="FFFF0000"/>
        <rFont val="Arial"/>
        <family val="2"/>
      </rPr>
      <t xml:space="preserve">
AVANCES EN EL CUMPLIMIENTO DE ESTÁNDARES MÍNIMOS DE ACUERDO LA RESOLUCIÓN 0312 DEL 2019.
</t>
    </r>
  </si>
  <si>
    <t>Menor</t>
  </si>
  <si>
    <r>
      <t xml:space="preserve">SEGUIMIENTO TRIMESTRAL MAPA DE RIESGOS 2023
GESTIÓN JURÍDICA
</t>
    </r>
    <r>
      <rPr>
        <b/>
        <i/>
        <sz val="14"/>
        <color rgb="FFFF0000"/>
        <rFont val="Arial"/>
        <family val="2"/>
      </rPr>
      <t xml:space="preserve">Objetivo Proceso: </t>
    </r>
    <r>
      <rPr>
        <b/>
        <i/>
        <sz val="14"/>
        <color rgb="FF002060"/>
        <rFont val="Arial"/>
        <family val="2"/>
      </rPr>
      <t>Brindar apoyo jurídico oportuno a los diferentes procesos realizados en la BPP, buscando que todas las actuaciones se gesten  bajo los principios de transparencia y legalidad estipulados en la normativa vigente en colombia, gestionando y tramitando los diferentes procesos requeridos por la institución,  en cumplimiento del plan estratégico institucional.</t>
    </r>
    <r>
      <rPr>
        <b/>
        <i/>
        <sz val="18"/>
        <color rgb="FF002060"/>
        <rFont val="Arial"/>
        <family val="2"/>
      </rPr>
      <t xml:space="preserve">
</t>
    </r>
  </si>
  <si>
    <r>
      <t>SEGUIMIENTO PRIMER TRIMESTRE 2023</t>
    </r>
    <r>
      <rPr>
        <b/>
        <i/>
        <sz val="12"/>
        <color theme="0"/>
        <rFont val="Arial"/>
        <family val="2"/>
      </rPr>
      <t xml:space="preserve"> 
</t>
    </r>
    <r>
      <rPr>
        <b/>
        <i/>
        <sz val="20"/>
        <color theme="0"/>
        <rFont val="Arial"/>
        <family val="2"/>
      </rPr>
      <t xml:space="preserve">GESTIÓN JURÍDICA </t>
    </r>
    <r>
      <rPr>
        <b/>
        <i/>
        <sz val="12"/>
        <color theme="0"/>
        <rFont val="Arial"/>
        <family val="2"/>
      </rPr>
      <t xml:space="preserve">
               Código: F-GE-04
                                                                                                                      </t>
    </r>
  </si>
  <si>
    <r>
      <t xml:space="preserve">                                    
</t>
    </r>
    <r>
      <rPr>
        <b/>
        <i/>
        <sz val="20"/>
        <color theme="0"/>
        <rFont val="Arial"/>
        <family val="2"/>
      </rPr>
      <t xml:space="preserve"> SEGUIMIENTO   SEGUNDO  TRIMESTRE  2023
 GESTIÓN JURÍDICA</t>
    </r>
    <r>
      <rPr>
        <b/>
        <i/>
        <sz val="22"/>
        <color theme="0"/>
        <rFont val="Arial"/>
        <family val="2"/>
      </rPr>
      <t xml:space="preserve">
</t>
    </r>
    <r>
      <rPr>
        <b/>
        <i/>
        <sz val="12"/>
        <color theme="0"/>
        <rFont val="Arial"/>
        <family val="2"/>
      </rPr>
      <t xml:space="preserve">Código:  F-GE-04
</t>
    </r>
    <r>
      <rPr>
        <b/>
        <i/>
        <sz val="22"/>
        <color theme="0"/>
        <rFont val="Arial"/>
        <family val="2"/>
      </rPr>
      <t xml:space="preserve">
                                                                                                                                                                                              </t>
    </r>
  </si>
  <si>
    <r>
      <t xml:space="preserve">                                    
</t>
    </r>
    <r>
      <rPr>
        <b/>
        <i/>
        <sz val="20"/>
        <color theme="0"/>
        <rFont val="Arial"/>
        <family val="2"/>
      </rPr>
      <t xml:space="preserve"> SEGUIMIENTO   TERCER  TRIMESTRE  2023
 GESTIÓN JURÍDICA</t>
    </r>
    <r>
      <rPr>
        <b/>
        <i/>
        <sz val="22"/>
        <color theme="0"/>
        <rFont val="Arial"/>
        <family val="2"/>
      </rPr>
      <t xml:space="preserve">
</t>
    </r>
    <r>
      <rPr>
        <b/>
        <i/>
        <sz val="12"/>
        <color theme="0"/>
        <rFont val="Arial"/>
        <family val="2"/>
      </rPr>
      <t xml:space="preserve">Código:  F-GE-04
</t>
    </r>
    <r>
      <rPr>
        <b/>
        <i/>
        <sz val="22"/>
        <color theme="0"/>
        <rFont val="Arial"/>
        <family val="2"/>
      </rPr>
      <t xml:space="preserve">
                                                                                                                                                                                              </t>
    </r>
  </si>
  <si>
    <r>
      <t xml:space="preserve">                                    
</t>
    </r>
    <r>
      <rPr>
        <b/>
        <i/>
        <sz val="20"/>
        <color theme="0"/>
        <rFont val="Arial"/>
        <family val="2"/>
      </rPr>
      <t xml:space="preserve"> SEGUIMIENTO   CUARTO (4)  TRIMESTRE  2023
 GESTIÓN JURÍDICA</t>
    </r>
    <r>
      <rPr>
        <b/>
        <i/>
        <sz val="22"/>
        <color theme="0"/>
        <rFont val="Arial"/>
        <family val="2"/>
      </rPr>
      <t xml:space="preserve">
</t>
    </r>
    <r>
      <rPr>
        <b/>
        <i/>
        <sz val="12"/>
        <color theme="0"/>
        <rFont val="Arial"/>
        <family val="2"/>
      </rPr>
      <t xml:space="preserve">Código:  F-GE-04
</t>
    </r>
    <r>
      <rPr>
        <b/>
        <i/>
        <sz val="22"/>
        <color theme="0"/>
        <rFont val="Arial"/>
        <family val="2"/>
      </rPr>
      <t xml:space="preserve">
                                                                                                                                                                                              </t>
    </r>
  </si>
  <si>
    <r>
      <t xml:space="preserve">Calificación
</t>
    </r>
    <r>
      <rPr>
        <b/>
        <sz val="11"/>
        <color rgb="FFFF0000"/>
        <rFont val="Arial"/>
        <family val="2"/>
      </rPr>
      <t>Total valoración Control 1</t>
    </r>
    <r>
      <rPr>
        <b/>
        <sz val="11"/>
        <color theme="1"/>
        <rFont val="Arial"/>
        <family val="2"/>
      </rPr>
      <t xml:space="preserve"> </t>
    </r>
    <r>
      <rPr>
        <b/>
        <sz val="11"/>
        <color rgb="FFFF0000"/>
        <rFont val="Arial"/>
        <family val="2"/>
      </rPr>
      <t>y 2 si aplica</t>
    </r>
  </si>
  <si>
    <r>
      <rPr>
        <b/>
        <sz val="11"/>
        <color theme="1"/>
        <rFont val="Arial"/>
        <family val="2"/>
      </rPr>
      <t>Cálculo Probabilidad=</t>
    </r>
    <r>
      <rPr>
        <sz val="11"/>
        <color theme="1"/>
        <rFont val="Arial"/>
        <family val="2"/>
      </rPr>
      <t xml:space="preserve">
Calificación * %probabilidad</t>
    </r>
  </si>
  <si>
    <t xml:space="preserve">.Falta de capacidad operativa para dar respuesta al seguimiento de la ejecución con el fin de verificar el cumplimiento de los requisitos precontractuales..  
Falta  de   competencias de los funcionarios y de idoneidad de los contratistas que intervienen en el procedimiento precontractual.
Falta de disposición por parte de los responsables de la ejecución,  para acogerse a  los procedimientos y herramientas establecidas.
 </t>
  </si>
  <si>
    <r>
      <rPr>
        <b/>
        <sz val="12"/>
        <color rgb="FFFF0000"/>
        <rFont val="Arial"/>
        <family val="2"/>
      </rPr>
      <t>RIESGO: Incumplimiento de los requisitos en las etapa PRECONTRACTUAL</t>
    </r>
    <r>
      <rPr>
        <b/>
        <sz val="12"/>
        <color rgb="FF002060"/>
        <rFont val="Arial"/>
        <family val="2"/>
      </rPr>
      <t xml:space="preserve">
</t>
    </r>
    <r>
      <rPr>
        <b/>
        <sz val="12"/>
        <color rgb="FFC00000"/>
        <rFont val="Arial"/>
        <family val="2"/>
      </rPr>
      <t>Descripción:</t>
    </r>
    <r>
      <rPr>
        <b/>
        <sz val="12"/>
        <color rgb="FF005A9E"/>
        <rFont val="Arial"/>
        <family val="2"/>
      </rPr>
      <t>Cada vez que se va a realizar</t>
    </r>
    <r>
      <rPr>
        <b/>
        <sz val="12"/>
        <color theme="5" tint="-0.249977111117893"/>
        <rFont val="Arial"/>
        <family val="2"/>
      </rPr>
      <t xml:space="preserve"> </t>
    </r>
    <r>
      <rPr>
        <sz val="12"/>
        <color theme="1"/>
        <rFont val="Arial"/>
        <family val="2"/>
      </rPr>
      <t xml:space="preserve">un contrato, </t>
    </r>
    <r>
      <rPr>
        <b/>
        <sz val="12"/>
        <color rgb="FF002060"/>
        <rFont val="Arial"/>
        <family val="2"/>
      </rPr>
      <t>el lider del proceso contractual</t>
    </r>
    <r>
      <rPr>
        <sz val="12"/>
        <color theme="1"/>
        <rFont val="Arial"/>
        <family val="2"/>
      </rPr>
      <t xml:space="preserve"> debe garatizar la capacidad operativa  que de respuesta al volúmen de contratos  y  fortalecer sus competencias,  </t>
    </r>
    <r>
      <rPr>
        <b/>
        <sz val="12"/>
        <color rgb="FF002060"/>
        <rFont val="Arial"/>
        <family val="2"/>
      </rPr>
      <t>El profesional del área de contratos verifica que la información suministrada por el proveedor corresponda con los requisitos establecidos de contratación a través de una lista de chequeo donde están los requisitos de información y la revisión con la información física suministrada por el proveedor, los contratos que cumplen son registrados en el sistema de información de contratación.</t>
    </r>
    <r>
      <rPr>
        <b/>
        <sz val="12"/>
        <color theme="7" tint="-0.249977111117893"/>
        <rFont val="Arial"/>
        <family val="2"/>
      </rPr>
      <t xml:space="preserve">
</t>
    </r>
    <r>
      <rPr>
        <b/>
        <sz val="12"/>
        <color rgb="FFC00000"/>
        <rFont val="Arial"/>
        <family val="2"/>
      </rPr>
      <t>Posible Desviación:</t>
    </r>
    <r>
      <rPr>
        <sz val="12"/>
        <color theme="1"/>
        <rFont val="Arial"/>
        <family val="2"/>
      </rPr>
      <t xml:space="preserve"> En caso de encontrar incumplimiento en la verificación de los requisitos precontractuales  se remite al jefe del área jurídica para el correspondiente proceso de  verificación.
</t>
    </r>
    <r>
      <rPr>
        <b/>
        <sz val="12"/>
        <color rgb="FFC00000"/>
        <rFont val="Arial"/>
        <family val="2"/>
      </rPr>
      <t xml:space="preserve">
</t>
    </r>
  </si>
  <si>
    <r>
      <rPr>
        <b/>
        <sz val="11"/>
        <color rgb="FFFF0000"/>
        <rFont val="Arial"/>
        <family val="2"/>
      </rPr>
      <t>RIESGO: Incumplimiento de los requisitos en las etapa PRECONTRACTUAL</t>
    </r>
    <r>
      <rPr>
        <b/>
        <sz val="11"/>
        <color rgb="FF002060"/>
        <rFont val="Arial"/>
        <family val="2"/>
      </rPr>
      <t xml:space="preserve">
CONTROLES:</t>
    </r>
    <r>
      <rPr>
        <b/>
        <sz val="11"/>
        <color rgb="FFFF0000"/>
        <rFont val="Arial"/>
        <family val="2"/>
      </rPr>
      <t xml:space="preserve">
</t>
    </r>
    <r>
      <rPr>
        <b/>
        <sz val="11"/>
        <color rgb="FFC00000"/>
        <rFont val="Arial"/>
        <family val="2"/>
      </rPr>
      <t xml:space="preserve">ETAPA PRECONTRACTUAL:
</t>
    </r>
    <r>
      <rPr>
        <b/>
        <sz val="11"/>
        <color rgb="FF002060"/>
        <rFont val="Arial"/>
        <family val="2"/>
      </rPr>
      <t xml:space="preserve">CONTROL 1:Documentar las  Actas del COS con el soporte del formato de necesidades de bienes y servicios aprobados F-GJC-39. Una vez aprobadas las necesidades se procede a  verificar que la información suministrada por el proveedor corresponda con los requisitos establecidos de contratación a través de una lista de chequeo donde están los requisitos de información.
</t>
    </r>
    <r>
      <rPr>
        <b/>
        <sz val="11"/>
        <color rgb="FFFF0000"/>
        <rFont val="Arial"/>
        <family val="2"/>
      </rPr>
      <t xml:space="preserve">EVIDENCIAS:
</t>
    </r>
    <r>
      <rPr>
        <sz val="11"/>
        <color rgb="FFFF0000"/>
        <rFont val="Arial"/>
        <family val="2"/>
      </rPr>
      <t>*Actas del comité de contratación del periodo evaluado.
*Formato de bienes y servicios diligenciado del trimestre correspondiente.
*</t>
    </r>
    <r>
      <rPr>
        <b/>
        <sz val="11"/>
        <color theme="9" tint="-0.249977111117893"/>
        <rFont val="Arial"/>
        <family val="2"/>
      </rPr>
      <t xml:space="preserve">Verificación lista de chequeo con el cumplimiento de los requisitos establecidos para la contratación. </t>
    </r>
    <r>
      <rPr>
        <sz val="11"/>
        <color theme="9" tint="-0.249977111117893"/>
        <rFont val="Arial"/>
        <family val="2"/>
      </rPr>
      <t xml:space="preserve"> </t>
    </r>
    <r>
      <rPr>
        <b/>
        <sz val="11"/>
        <color rgb="FFC00000"/>
        <rFont val="Arial"/>
        <family val="2"/>
      </rPr>
      <t>PENDIENTE EVIDENCIAS QUE DEN CUENTA DEL CONTROL DE LOS REQUISITOS PRECONTRACTUALES</t>
    </r>
    <r>
      <rPr>
        <sz val="11"/>
        <color rgb="FFFF0000"/>
        <rFont val="Arial"/>
        <family val="2"/>
      </rPr>
      <t xml:space="preserve">
</t>
    </r>
    <r>
      <rPr>
        <b/>
        <sz val="11"/>
        <color rgb="FF002060"/>
        <rFont val="Arial"/>
        <family val="2"/>
      </rPr>
      <t xml:space="preserve">CONTROL 2:Una capacitacion semanal del equipo juridico, en actualizacion de leyes, concernientes a la contratacion y validación de  la verificación técnica, financiera y jurídica para la contratación directa.
</t>
    </r>
    <r>
      <rPr>
        <b/>
        <sz val="11"/>
        <color rgb="FFFF0000"/>
        <rFont val="Arial"/>
        <family val="2"/>
      </rPr>
      <t>EVIDENCIAS:</t>
    </r>
    <r>
      <rPr>
        <b/>
        <sz val="11"/>
        <color rgb="FF002060"/>
        <rFont val="Arial"/>
        <family val="2"/>
      </rPr>
      <t xml:space="preserve">
</t>
    </r>
    <r>
      <rPr>
        <b/>
        <sz val="11"/>
        <color rgb="FFFF0000"/>
        <rFont val="Arial"/>
        <family val="2"/>
      </rPr>
      <t>Listado de Asistencia</t>
    </r>
    <r>
      <rPr>
        <b/>
        <sz val="11"/>
        <color rgb="FF00B050"/>
        <rFont val="Arial"/>
        <family val="2"/>
      </rPr>
      <t xml:space="preserve">
</t>
    </r>
    <r>
      <rPr>
        <b/>
        <sz val="11"/>
        <color rgb="FF002060"/>
        <rFont val="Arial"/>
        <family val="2"/>
      </rPr>
      <t xml:space="preserve">CONTROL 3:Análisis de declaratorias desiertas.
</t>
    </r>
    <r>
      <rPr>
        <b/>
        <sz val="11"/>
        <color rgb="FFFF0000"/>
        <rFont val="Arial"/>
        <family val="2"/>
      </rPr>
      <t xml:space="preserve">EVIDENCIAS: 
</t>
    </r>
    <r>
      <rPr>
        <sz val="11"/>
        <color rgb="FFFF0000"/>
        <rFont val="Arial"/>
        <family val="2"/>
      </rPr>
      <t xml:space="preserve">Sábana de contratación con un breve informe de porque se declaró desierto.
</t>
    </r>
  </si>
  <si>
    <r>
      <t xml:space="preserve">1- se anexa como evidencia del primer trimestre las actas del comite de contratacion (2)
2- se anexa listados de asitencia de 8 reuniones de equipo de capacitacion en temas de contratacion.
3- se anexa sabana de contratacion y sabana de procesos operativos.
</t>
    </r>
    <r>
      <rPr>
        <b/>
        <sz val="12"/>
        <color rgb="FFC00000"/>
        <rFont val="Arial"/>
        <family val="2"/>
      </rPr>
      <t>(En la verificación de las evidencias no se observa la columna que especifique las declaratorias desiertas, se solicitó enviar el formato actualizado  con las declaratorias desiertas y la respectiva justificación).</t>
    </r>
  </si>
  <si>
    <t xml:space="preserve">1- se anexa como evidencia del segundo trimestre las actas del comite de contratacion (4)
2- se anexa listados de asistencia de (3) reuniones de equipo para fortalecimiento de temas juridicos.
3- se anexa sabana de contratacion.                     4- se anexa sabana de procesos operativos con observacion de procesos que se  declararon desiertos.
</t>
  </si>
  <si>
    <r>
      <rPr>
        <b/>
        <sz val="11"/>
        <color rgb="FF002060"/>
        <rFont val="Arial"/>
        <family val="2"/>
      </rPr>
      <t>CONTROLES:</t>
    </r>
    <r>
      <rPr>
        <b/>
        <sz val="11"/>
        <color rgb="FFFF0000"/>
        <rFont val="Arial"/>
        <family val="2"/>
      </rPr>
      <t xml:space="preserve">
</t>
    </r>
    <r>
      <rPr>
        <b/>
        <sz val="11"/>
        <color rgb="FFC00000"/>
        <rFont val="Arial"/>
        <family val="2"/>
      </rPr>
      <t xml:space="preserve">ETAPA PRECONTRACTUAL:
</t>
    </r>
    <r>
      <rPr>
        <b/>
        <sz val="11"/>
        <color rgb="FF002060"/>
        <rFont val="Arial"/>
        <family val="2"/>
      </rPr>
      <t xml:space="preserve">1.Documentar las  Actas del COS con el soporte del formato de necesidades de bienes y servicios aprobados F-GJC-39. Una vez aprobadas las necesidades se procede a  verificar que la información suministrada por el proveedor corresponda con los requisitos establecidos de contratación a través de una lista de chequeo donde están los requisitos de información.
</t>
    </r>
    <r>
      <rPr>
        <b/>
        <sz val="11"/>
        <color rgb="FFFF0000"/>
        <rFont val="Arial"/>
        <family val="2"/>
      </rPr>
      <t xml:space="preserve">EVIDENCIAS:
</t>
    </r>
    <r>
      <rPr>
        <sz val="11"/>
        <color rgb="FFFF0000"/>
        <rFont val="Arial"/>
        <family val="2"/>
      </rPr>
      <t xml:space="preserve">*Actas del comité de contratación del periodo evaluado.
*Formato de bienes y servicios diligenciado del trimestre correspondiente.
*Verificación lista de chequeo con el cumplimiento de los requisitos establecidos para la contratación.
</t>
    </r>
    <r>
      <rPr>
        <b/>
        <sz val="11"/>
        <color rgb="FF002060"/>
        <rFont val="Arial"/>
        <family val="2"/>
      </rPr>
      <t xml:space="preserve">2.Una capacitacion semanal del equipo juridico, en actualizacion de leyes, concernientes a la contratacion y validación de  la verificación técnica, financiera y jurídica para la contratación directa.
</t>
    </r>
    <r>
      <rPr>
        <b/>
        <sz val="11"/>
        <color rgb="FFFF0000"/>
        <rFont val="Arial"/>
        <family val="2"/>
      </rPr>
      <t>EVIDENCIAS:</t>
    </r>
    <r>
      <rPr>
        <b/>
        <sz val="11"/>
        <color rgb="FF002060"/>
        <rFont val="Arial"/>
        <family val="2"/>
      </rPr>
      <t xml:space="preserve">
</t>
    </r>
    <r>
      <rPr>
        <b/>
        <sz val="11"/>
        <color rgb="FFFF0000"/>
        <rFont val="Arial"/>
        <family val="2"/>
      </rPr>
      <t>Listado de Asistencia</t>
    </r>
    <r>
      <rPr>
        <b/>
        <sz val="11"/>
        <color rgb="FF00B050"/>
        <rFont val="Arial"/>
        <family val="2"/>
      </rPr>
      <t xml:space="preserve">
</t>
    </r>
    <r>
      <rPr>
        <b/>
        <sz val="11"/>
        <color rgb="FF002060"/>
        <rFont val="Arial"/>
        <family val="2"/>
      </rPr>
      <t xml:space="preserve">3.Análisis de declaratorias desiertas.
</t>
    </r>
    <r>
      <rPr>
        <b/>
        <sz val="11"/>
        <color rgb="FFFF0000"/>
        <rFont val="Arial"/>
        <family val="2"/>
      </rPr>
      <t xml:space="preserve">EVIDENCIAS: 
</t>
    </r>
    <r>
      <rPr>
        <sz val="11"/>
        <color rgb="FFFF0000"/>
        <rFont val="Arial"/>
        <family val="2"/>
      </rPr>
      <t xml:space="preserve">Sábana de contratación con un breve informe de porque se declaró desierto.
</t>
    </r>
  </si>
  <si>
    <r>
      <t>R1:</t>
    </r>
    <r>
      <rPr>
        <sz val="12"/>
        <color rgb="FF000000"/>
        <rFont val="Arial"/>
        <family val="2"/>
      </rPr>
      <t xml:space="preserve"> 
1- se anexa como evidencia del segundo trimestre las actas del comite de contratacion (6)
2- se anexa listados de asistencia de (3) reuniones de equipo para fortalecimiento de temas juridicos.
3- se anexa sabana de contratacion. 
4- se anexa sabana de procesos operativos con observacion de procesos que se  declararon desiertos.  
</t>
    </r>
  </si>
  <si>
    <t xml:space="preserve">R1: 
1- se anexa como evidencia del cuarto trimestre las actas del comite de contratacion (9)
2- se anexa listados de asistencia de (4) reuniones de equipo para fortalecimiento de temas juridicos.
3- se anexa sabana de contratacion. 
4- se anexa sabana de procesos operativos con observacion de procesos que se  declararon desiertos.  
</t>
  </si>
  <si>
    <t>Gestión Jurídica Contractual</t>
  </si>
  <si>
    <t xml:space="preserve">.Falta de capacidad operativa de los supervisores para dar respuesta al seguimiento de la ejecución contractual con el fin de verificar el cumplimiento de las obligaciones contractuales
Falta  de   competencias de los funcionarios y de idoneidad de los contratistas que intervienen en el procedimiento contractual.
Falta de disposición por parte de los responsables de la ejecución,  para acogerse a  los procedimientos y herramientas establecidas.
Falta de oportunidad en la entrega de la información contractual para mantener la sábana de contratación actuallizada.
 </t>
  </si>
  <si>
    <r>
      <rPr>
        <b/>
        <sz val="12"/>
        <color rgb="FFFF0000"/>
        <rFont val="Arial"/>
        <family val="2"/>
      </rPr>
      <t>RIESGO: Incumplimiento de los requisitos en la etapa CONTRACTUAL
DESCRIPCIÓIN:</t>
    </r>
    <r>
      <rPr>
        <b/>
        <sz val="12"/>
        <color rgb="FF002060"/>
        <rFont val="Arial"/>
        <family val="2"/>
      </rPr>
      <t xml:space="preserve">  jefe de del área de contratos verifica en el sistema de información de contratación la información registrada por el profesional asignado y aprueba el proceso para firma del ordenador del gasto. En la sábana de contratación queda el registro correspondiente, </t>
    </r>
    <r>
      <rPr>
        <b/>
        <sz val="12"/>
        <color theme="7" tint="-0.249977111117893"/>
        <rFont val="Arial"/>
        <family val="2"/>
      </rPr>
      <t xml:space="preserve">
</t>
    </r>
    <r>
      <rPr>
        <b/>
        <sz val="12"/>
        <color rgb="FFC00000"/>
        <rFont val="Arial"/>
        <family val="2"/>
      </rPr>
      <t xml:space="preserve">Posible Desviación: </t>
    </r>
    <r>
      <rPr>
        <b/>
        <sz val="12"/>
        <color rgb="FF002060"/>
        <rFont val="Arial"/>
        <family val="2"/>
      </rPr>
      <t xml:space="preserve">en caso de encontrar inconsistencias, devuelve el proceso al profesional de contratos asignado. </t>
    </r>
    <r>
      <rPr>
        <sz val="12"/>
        <color theme="1"/>
        <rFont val="Arial"/>
        <family val="2"/>
      </rPr>
      <t xml:space="preserve"> 
Falta de seguimiento a la ejecución contractual por parte de la supervisión delegada
El  supervisor y/o interventor delegado, verifica de manera permanente, que la ejecución referida en los informes que presenta el contratista, corresponda con las obligaciones contractuales de acuerdo a los conocimientos técnicos y procedimentales, generando alertas a través de comunicados internos y externos. Desviación: En caso de presentarse un posible incumplimiento  se da inicio al proceso sancionatorio con las implicaciones que este conlleve.</t>
    </r>
  </si>
  <si>
    <r>
      <rPr>
        <b/>
        <sz val="11"/>
        <color rgb="FFFF0000"/>
        <rFont val="Arial"/>
        <family val="2"/>
      </rPr>
      <t>RIESGO: Incumplimiento de los requisitos en la etapa CONTRACTUAL</t>
    </r>
    <r>
      <rPr>
        <b/>
        <sz val="11"/>
        <color rgb="FF002060"/>
        <rFont val="Arial"/>
        <family val="2"/>
      </rPr>
      <t xml:space="preserve">
CONTROLES:
</t>
    </r>
    <r>
      <rPr>
        <b/>
        <sz val="11"/>
        <color rgb="FFFF0000"/>
        <rFont val="Arial"/>
        <family val="2"/>
      </rPr>
      <t>ETAPA CONTRACTUAL:</t>
    </r>
    <r>
      <rPr>
        <b/>
        <sz val="11"/>
        <color rgb="FF002060"/>
        <rFont val="Arial"/>
        <family val="2"/>
      </rPr>
      <t xml:space="preserve">
CONTROL 1: Mantener la Sábana de contratación actualizada con el reporte de novedades.
</t>
    </r>
    <r>
      <rPr>
        <b/>
        <sz val="11"/>
        <color rgb="FFFF0000"/>
        <rFont val="Arial"/>
        <family val="2"/>
      </rPr>
      <t xml:space="preserve">EVIDENCIA
Sábana de contratación actualizada del trimestre evaluado.
</t>
    </r>
    <r>
      <rPr>
        <b/>
        <sz val="11"/>
        <color rgb="FF002060"/>
        <rFont val="Arial"/>
        <family val="2"/>
      </rPr>
      <t>CONTROL 2: Dar asesoria permanente a los funcionarios, sobre las novedades que se presente dentro de la contratación</t>
    </r>
    <r>
      <rPr>
        <b/>
        <sz val="11"/>
        <color rgb="FFC00000"/>
        <rFont val="Arial"/>
        <family val="2"/>
      </rPr>
      <t xml:space="preserve">
</t>
    </r>
    <r>
      <rPr>
        <b/>
        <sz val="11"/>
        <color rgb="FFFF0000"/>
        <rFont val="Arial"/>
        <family val="2"/>
      </rPr>
      <t>EVIDENCIA
Archivo con numero de asesorias por abogado trimestralmente.</t>
    </r>
    <r>
      <rPr>
        <b/>
        <sz val="11"/>
        <color rgb="FF002060"/>
        <rFont val="Arial"/>
        <family val="2"/>
      </rPr>
      <t xml:space="preserve"> 
control 3: Realizar el seguimiento a la contratación en ejecución y/o supervisión en las reuniones del COS.
</t>
    </r>
    <r>
      <rPr>
        <b/>
        <sz val="11"/>
        <color rgb="FFFF0000"/>
        <rFont val="Arial"/>
        <family val="2"/>
      </rPr>
      <t xml:space="preserve">EVIDENCIA:
</t>
    </r>
    <r>
      <rPr>
        <sz val="11"/>
        <color rgb="FFFF0000"/>
        <rFont val="Arial"/>
        <family val="2"/>
      </rPr>
      <t xml:space="preserve">Actas del  COS correspondiente al periodo evaluado.
</t>
    </r>
    <r>
      <rPr>
        <b/>
        <sz val="11"/>
        <color rgb="FF002060"/>
        <rFont val="Arial"/>
        <family val="2"/>
      </rPr>
      <t>CONTROL 4</t>
    </r>
    <r>
      <rPr>
        <sz val="11"/>
        <color rgb="FF002060"/>
        <rFont val="Arial"/>
        <family val="2"/>
      </rPr>
      <t>:</t>
    </r>
    <r>
      <rPr>
        <b/>
        <sz val="11"/>
        <color rgb="FF002060"/>
        <rFont val="Arial"/>
        <family val="2"/>
      </rPr>
      <t xml:space="preserve"> Validar  y verificar que todo lo que está registrado en la sábana de contratación, esté registrado debidamente en el SECOP.</t>
    </r>
    <r>
      <rPr>
        <b/>
        <sz val="11"/>
        <color theme="1"/>
        <rFont val="Arial"/>
        <family val="2"/>
      </rPr>
      <t xml:space="preserve">
</t>
    </r>
    <r>
      <rPr>
        <b/>
        <sz val="11"/>
        <color rgb="FFFF0000"/>
        <rFont val="Arial"/>
        <family val="2"/>
      </rPr>
      <t>EVIDENCIA:
SÁBANA DE CONTRATACIÓN EN LA URL Enlace o link,  vínculo que da cuenta de lo registrado en SECOP.</t>
    </r>
    <r>
      <rPr>
        <b/>
        <sz val="11"/>
        <color theme="1"/>
        <rFont val="Arial"/>
        <family val="2"/>
      </rPr>
      <t xml:space="preserve">
</t>
    </r>
  </si>
  <si>
    <r>
      <t xml:space="preserve">1- Se mantiene sabana de contratacion actualizada porque ademas es el insumo para las demas areas.
2- los abogados estan disponibles siempre a las dudas que tengan los funcionariso y demas personas. </t>
    </r>
    <r>
      <rPr>
        <sz val="12"/>
        <color rgb="FFFF0000"/>
        <rFont val="Arial"/>
        <family val="2"/>
      </rPr>
      <t>Se entrega pantallazos de asesoría por parte de Marisol Echeverri.</t>
    </r>
    <r>
      <rPr>
        <sz val="12"/>
        <rFont val="Arial"/>
        <family val="2"/>
      </rPr>
      <t xml:space="preserve">
3- se hace seguimiento a la contratacion en comites y en otras reuniones.
4- se anexa en la sabana de contratacion el link que valida la informacion publicada.</t>
    </r>
  </si>
  <si>
    <t xml:space="preserve">1- Se anexan (7) evidencias de asesorias y acompañamiento por parte de la secretaria general  a todas las areas que lo requieren.  
2- se anexa 2 formatos de bienes y servicios que son el insumo para la realizacion del COS. 
3- se anexa sabana de contratacion con enlace verificable en SECOP2.                           4- se realiza (4) reuniones periodicas de seguimiento a la contratacion del SBPM. </t>
  </si>
  <si>
    <r>
      <rPr>
        <b/>
        <sz val="11"/>
        <color rgb="FF002060"/>
        <rFont val="Arial"/>
        <family val="2"/>
      </rPr>
      <t xml:space="preserve">CONTROLES:
</t>
    </r>
    <r>
      <rPr>
        <b/>
        <sz val="11"/>
        <color rgb="FFFF0000"/>
        <rFont val="Arial"/>
        <family val="2"/>
      </rPr>
      <t>ETAPA CONTRACTUAL:</t>
    </r>
    <r>
      <rPr>
        <b/>
        <sz val="11"/>
        <color rgb="FF002060"/>
        <rFont val="Arial"/>
        <family val="2"/>
      </rPr>
      <t xml:space="preserve">
CONTROL 1. Mantener la Sábana de contratación actualizada con el reporte de novedades.
</t>
    </r>
    <r>
      <rPr>
        <b/>
        <sz val="11"/>
        <color rgb="FFFF0000"/>
        <rFont val="Arial"/>
        <family val="2"/>
      </rPr>
      <t xml:space="preserve">EVIDENCIA
Sábana de contratación actualizada del trimestre evaluado.
</t>
    </r>
    <r>
      <rPr>
        <b/>
        <sz val="11"/>
        <color rgb="FF002060"/>
        <rFont val="Arial"/>
        <family val="2"/>
      </rPr>
      <t>CONTROL 2.Dar asesoria permanente a los funcionarios, sobre las novedades que se presente dentro de los contratación</t>
    </r>
    <r>
      <rPr>
        <b/>
        <sz val="11"/>
        <color rgb="FFC00000"/>
        <rFont val="Arial"/>
        <family val="2"/>
      </rPr>
      <t xml:space="preserve">
</t>
    </r>
    <r>
      <rPr>
        <b/>
        <sz val="11"/>
        <color rgb="FFFF0000"/>
        <rFont val="Arial"/>
        <family val="2"/>
      </rPr>
      <t>EVIDENCIA
Archivo con numero de asesorias por abogado trimestralmente.</t>
    </r>
    <r>
      <rPr>
        <b/>
        <sz val="11"/>
        <color rgb="FF002060"/>
        <rFont val="Arial"/>
        <family val="2"/>
      </rPr>
      <t xml:space="preserve"> 
CONTROL 3. Realizar el seguimiento a la contratación en ejecución y/o supervisión en las reuniones del COS.
</t>
    </r>
    <r>
      <rPr>
        <b/>
        <sz val="11"/>
        <color rgb="FFFF0000"/>
        <rFont val="Arial"/>
        <family val="2"/>
      </rPr>
      <t xml:space="preserve">EVIDENCIA:
</t>
    </r>
    <r>
      <rPr>
        <sz val="11"/>
        <color rgb="FFFF0000"/>
        <rFont val="Arial"/>
        <family val="2"/>
      </rPr>
      <t xml:space="preserve">Actas del  COS correspondiente al periodo evaluado.
</t>
    </r>
    <r>
      <rPr>
        <b/>
        <sz val="11"/>
        <color rgb="FF002060"/>
        <rFont val="Arial"/>
        <family val="2"/>
      </rPr>
      <t>CONTROL 4. Validar  y verificar que todo lo que está registrado en la sábana de contratación, esté registrado debidamente en el SECOP.</t>
    </r>
    <r>
      <rPr>
        <b/>
        <sz val="11"/>
        <color theme="1"/>
        <rFont val="Arial"/>
        <family val="2"/>
      </rPr>
      <t xml:space="preserve">
</t>
    </r>
    <r>
      <rPr>
        <b/>
        <sz val="11"/>
        <color rgb="FFFF0000"/>
        <rFont val="Arial"/>
        <family val="2"/>
      </rPr>
      <t>EVIDENCIA:
SÁBANA DE CONTRATACIÓN EN LA URL Enlace o link,  vínculo que da cuenta de lo registrado en SECOP.</t>
    </r>
    <r>
      <rPr>
        <b/>
        <sz val="11"/>
        <color theme="1"/>
        <rFont val="Arial"/>
        <family val="2"/>
      </rPr>
      <t xml:space="preserve">
</t>
    </r>
  </si>
  <si>
    <r>
      <t>R2: 
1-</t>
    </r>
    <r>
      <rPr>
        <sz val="12"/>
        <color rgb="FF000000"/>
        <rFont val="Arial"/>
        <family val="2"/>
      </rPr>
      <t xml:space="preserve"> Se anexan (8) evidencias de asesorias y acompañamiento por parte de la secretaria general  a todas las areas que lo requieren.
2- se anexan (2) formatos de bienes y servicios que son el insumo para la realizacion del COS.  
3- se anexa sabana de contratacion con enlace verificable en SECOP2. 
4- se realiza (8) reuniones periodicas de seguimiento a la contratacion del SBPM.    </t>
    </r>
    <r>
      <rPr>
        <b/>
        <sz val="12"/>
        <color rgb="FF000000"/>
        <rFont val="Arial"/>
        <family val="2"/>
      </rPr>
      <t xml:space="preserve">
</t>
    </r>
  </si>
  <si>
    <r>
      <rPr>
        <b/>
        <sz val="11"/>
        <color rgb="FF002060"/>
        <rFont val="Arial"/>
        <family val="2"/>
      </rPr>
      <t xml:space="preserve">CONTROLES:
</t>
    </r>
    <r>
      <rPr>
        <b/>
        <sz val="11"/>
        <color rgb="FFFF0000"/>
        <rFont val="Arial"/>
        <family val="2"/>
      </rPr>
      <t>ETAPA CONTRACTUAL:</t>
    </r>
    <r>
      <rPr>
        <b/>
        <sz val="11"/>
        <color rgb="FF002060"/>
        <rFont val="Arial"/>
        <family val="2"/>
      </rPr>
      <t xml:space="preserve">
1. Mantener la Sábana de contratación actualizada con el reporte de novedades.
</t>
    </r>
    <r>
      <rPr>
        <b/>
        <sz val="11"/>
        <color rgb="FFFF0000"/>
        <rFont val="Arial"/>
        <family val="2"/>
      </rPr>
      <t xml:space="preserve">EVIDENCIA
Sábana de contratación actualizada del trimestre evaluado.
</t>
    </r>
    <r>
      <rPr>
        <b/>
        <sz val="11"/>
        <color rgb="FF002060"/>
        <rFont val="Arial"/>
        <family val="2"/>
      </rPr>
      <t>2.Dar asesoria permanente a los funcionarios, sobre las novedades que se presente dentro de los contratación</t>
    </r>
    <r>
      <rPr>
        <b/>
        <sz val="11"/>
        <color rgb="FFC00000"/>
        <rFont val="Arial"/>
        <family val="2"/>
      </rPr>
      <t xml:space="preserve">
</t>
    </r>
    <r>
      <rPr>
        <b/>
        <sz val="11"/>
        <color rgb="FFFF0000"/>
        <rFont val="Arial"/>
        <family val="2"/>
      </rPr>
      <t>EVIDENCIA
Archivo con numero de asesorias por abogado trimestralmente.</t>
    </r>
    <r>
      <rPr>
        <b/>
        <sz val="11"/>
        <color rgb="FF002060"/>
        <rFont val="Arial"/>
        <family val="2"/>
      </rPr>
      <t xml:space="preserve"> 
3. Realizar el seguimiento a la contratación en ejecución y/o supervisión en las reuniones del COS.
</t>
    </r>
    <r>
      <rPr>
        <b/>
        <sz val="11"/>
        <color rgb="FFFF0000"/>
        <rFont val="Arial"/>
        <family val="2"/>
      </rPr>
      <t xml:space="preserve">EVIDENCIA:
</t>
    </r>
    <r>
      <rPr>
        <sz val="11"/>
        <color rgb="FFFF0000"/>
        <rFont val="Arial"/>
        <family val="2"/>
      </rPr>
      <t xml:space="preserve">Actas del  COS correspondiente al periodo evaluado.
</t>
    </r>
    <r>
      <rPr>
        <sz val="11"/>
        <color rgb="FF002060"/>
        <rFont val="Arial"/>
        <family val="2"/>
      </rPr>
      <t>4.</t>
    </r>
    <r>
      <rPr>
        <b/>
        <sz val="11"/>
        <color rgb="FF002060"/>
        <rFont val="Arial"/>
        <family val="2"/>
      </rPr>
      <t xml:space="preserve"> Validar  y verificar que todo lo que está registrado en la sábana de contratación, esté registrado debidamente en el SECOP.</t>
    </r>
    <r>
      <rPr>
        <b/>
        <sz val="11"/>
        <color theme="1"/>
        <rFont val="Arial"/>
        <family val="2"/>
      </rPr>
      <t xml:space="preserve">
</t>
    </r>
    <r>
      <rPr>
        <b/>
        <sz val="11"/>
        <color rgb="FFFF0000"/>
        <rFont val="Arial"/>
        <family val="2"/>
      </rPr>
      <t>EVIDENCIA:
SÁBANA DE CONTRATACIÓN EN LA URL Enlace o link,  vínculo que da cuenta de lo registrado en SECOP.</t>
    </r>
    <r>
      <rPr>
        <b/>
        <sz val="11"/>
        <color theme="1"/>
        <rFont val="Arial"/>
        <family val="2"/>
      </rPr>
      <t xml:space="preserve">
</t>
    </r>
  </si>
  <si>
    <t xml:space="preserve">R2: 
1- Se anexan (5) evidencias de asesorias y acompañamiento por parte de la secretaria general  a  las areas que lo requieren.
2- se anexan (9) formatos de bienes y servicios que son el insumo para la realizacion del COS.  
3- se anexa sabana de contratacion con enlace verificable en SECOP2. 
4- se realiza (6) reuniones periodicas de seguimiento a la contratacion del SBPM.    
</t>
  </si>
  <si>
    <t>Gestión Jurídica
(POS Contractual)</t>
  </si>
  <si>
    <t xml:space="preserve">
Incumplimiento de los requisitos en las etapa POS CONTRACTUAL
</t>
  </si>
  <si>
    <t>GESTIÓN</t>
  </si>
  <si>
    <t>No realizar oportunamente el seguimiento a la terminación y liquidación de los contratos.
Falta de diligenciamiento de los formatos asignados para terminación y liquidación de contratos.
No reportar de manera oportuna el estado de los contratos.</t>
  </si>
  <si>
    <r>
      <rPr>
        <b/>
        <sz val="12"/>
        <color rgb="FFFF0000"/>
        <rFont val="Arial"/>
        <family val="2"/>
      </rPr>
      <t xml:space="preserve">RIESGO: Incumplimiento de los requisitos en las etapa POSCONTRACTUAL
DESCRIPCIÓIN: </t>
    </r>
    <r>
      <rPr>
        <b/>
        <sz val="12"/>
        <color rgb="FF002060"/>
        <rFont val="Arial"/>
        <family val="2"/>
      </rPr>
      <t>El  jefe de del proceso de</t>
    </r>
    <r>
      <rPr>
        <b/>
        <sz val="12"/>
        <color rgb="FF00CC00"/>
        <rFont val="Arial"/>
        <family val="2"/>
      </rPr>
      <t xml:space="preserve">  GESTIÓN JURÍDICA </t>
    </r>
    <r>
      <rPr>
        <b/>
        <sz val="12"/>
        <color rgb="FF002060"/>
        <rFont val="Arial"/>
        <family val="2"/>
      </rPr>
      <t xml:space="preserve"> solicita al profesional asignado  información relacionada con la terminación de los contratos y su respectiva liquidación. </t>
    </r>
    <r>
      <rPr>
        <b/>
        <sz val="12"/>
        <color theme="7" tint="-0.249977111117893"/>
        <rFont val="Arial"/>
        <family val="2"/>
      </rPr>
      <t xml:space="preserve">
</t>
    </r>
    <r>
      <rPr>
        <b/>
        <sz val="12"/>
        <color rgb="FFC00000"/>
        <rFont val="Arial"/>
        <family val="2"/>
      </rPr>
      <t xml:space="preserve">Posible Desviación: </t>
    </r>
    <r>
      <rPr>
        <b/>
        <sz val="12"/>
        <color rgb="FF002060"/>
        <rFont val="Arial"/>
        <family val="2"/>
      </rPr>
      <t>en caso de encontrar inconsistencias, devuelve el proceso al profesional de contratos asignado para realizar los respectivos ajustes y actualizaciones.</t>
    </r>
    <r>
      <rPr>
        <sz val="12"/>
        <color theme="1"/>
        <rFont val="Arial"/>
        <family val="2"/>
      </rPr>
      <t xml:space="preserve">
</t>
    </r>
  </si>
  <si>
    <r>
      <rPr>
        <b/>
        <sz val="12"/>
        <color rgb="FFFF0000"/>
        <rFont val="Arial"/>
        <family val="2"/>
      </rPr>
      <t>RIESGO: Incumplimiento de los requisitos en las etapa POSCONTRACTUAL</t>
    </r>
    <r>
      <rPr>
        <b/>
        <sz val="12"/>
        <color rgb="FF002060"/>
        <rFont val="Arial"/>
        <family val="2"/>
      </rPr>
      <t xml:space="preserve">
CONTROLES:</t>
    </r>
    <r>
      <rPr>
        <b/>
        <sz val="12"/>
        <color rgb="FFFF0000"/>
        <rFont val="Arial"/>
        <family val="2"/>
      </rPr>
      <t xml:space="preserve">
</t>
    </r>
    <r>
      <rPr>
        <b/>
        <sz val="12"/>
        <color rgb="FFC00000"/>
        <rFont val="Arial"/>
        <family val="2"/>
      </rPr>
      <t xml:space="preserve">ETAPA  POS CONTRACTUAL:
</t>
    </r>
    <r>
      <rPr>
        <b/>
        <sz val="12"/>
        <color rgb="FF002060"/>
        <rFont val="Arial"/>
        <family val="2"/>
      </rPr>
      <t xml:space="preserve">CONTROL 1:Realizar Seguimiento a la terminación y liquidacion de los contratos, con el reporte de los estados.
</t>
    </r>
    <r>
      <rPr>
        <b/>
        <sz val="12"/>
        <color rgb="FFFF0000"/>
        <rFont val="Arial"/>
        <family val="2"/>
      </rPr>
      <t>EVIDENCIAS</t>
    </r>
    <r>
      <rPr>
        <b/>
        <sz val="12"/>
        <color rgb="FF002060"/>
        <rFont val="Arial"/>
        <family val="2"/>
      </rPr>
      <t xml:space="preserve">: 
</t>
    </r>
    <r>
      <rPr>
        <b/>
        <sz val="12"/>
        <color theme="9" tint="-0.249977111117893"/>
        <rFont val="Arial"/>
        <family val="2"/>
      </rPr>
      <t>Formato diligenciado acta de terminación del contrato F-GJC-05.
Formato diligenciado de Liquidación del contrato F-GJC-02.</t>
    </r>
    <r>
      <rPr>
        <sz val="12"/>
        <color rgb="FFFF0000"/>
        <rFont val="Arial"/>
        <family val="2"/>
      </rPr>
      <t xml:space="preserve">
Sabana de contratacion, con la casilla debidamente marcada despues de la gestion. 
</t>
    </r>
    <r>
      <rPr>
        <b/>
        <sz val="12"/>
        <color rgb="FF002060"/>
        <rFont val="Arial"/>
        <family val="2"/>
      </rPr>
      <t xml:space="preserve">CONTROL 2:Reporte del cierre de los contratos en el SECOP.
</t>
    </r>
    <r>
      <rPr>
        <b/>
        <sz val="12"/>
        <color rgb="FFFF0000"/>
        <rFont val="Arial"/>
        <family val="2"/>
      </rPr>
      <t xml:space="preserve">EVIDENCIA:
</t>
    </r>
    <r>
      <rPr>
        <sz val="12"/>
        <color rgb="FFFF0000"/>
        <rFont val="Arial"/>
        <family val="2"/>
      </rPr>
      <t xml:space="preserve">Sábana de contratación URL.
</t>
    </r>
  </si>
  <si>
    <r>
      <t xml:space="preserve">1- Se ha realizado el seguimiento en el comite de contratacion a los contratos que ya no tienen cuentas pendientes y se ha estado haciendo el barrido en la sabana 2022. </t>
    </r>
    <r>
      <rPr>
        <b/>
        <sz val="12"/>
        <color rgb="FFFF0000"/>
        <rFont val="Arial"/>
        <family val="2"/>
      </rPr>
      <t xml:space="preserve">Al abrir la sábana de contratación no está explícito cuáles son los contratos terminados y liquidados es necesario entregar la información de manera específica con el reporte de los estados.
</t>
    </r>
    <r>
      <rPr>
        <sz val="12"/>
        <rFont val="Arial"/>
        <family val="2"/>
      </rPr>
      <t xml:space="preserve">2- en la sabana se anexa la casilla de cierre de proceso en SECOP2 </t>
    </r>
    <r>
      <rPr>
        <b/>
        <sz val="12"/>
        <color rgb="FFFF0000"/>
        <rFont val="Arial"/>
        <family val="2"/>
      </rPr>
      <t>Se observa la misma evidencia del control 1</t>
    </r>
  </si>
  <si>
    <t>1- Se ha realizado el seguimiento en el comite de contratacion a los contratos que ya no tienen saldos pendientes y la informacion y seguimiento se hace a traves de la sabana de contratacion  2022.
2- se anexa  sabana de liquidacion donde  tambien se lleva control de contratos que estan para terminar o liquidar.</t>
  </si>
  <si>
    <r>
      <rPr>
        <b/>
        <sz val="12"/>
        <color rgb="FF002060"/>
        <rFont val="Arial"/>
        <family val="2"/>
      </rPr>
      <t>CONTROLES:</t>
    </r>
    <r>
      <rPr>
        <b/>
        <sz val="12"/>
        <color rgb="FFFF0000"/>
        <rFont val="Arial"/>
        <family val="2"/>
      </rPr>
      <t xml:space="preserve">
</t>
    </r>
    <r>
      <rPr>
        <b/>
        <sz val="12"/>
        <color rgb="FFC00000"/>
        <rFont val="Arial"/>
        <family val="2"/>
      </rPr>
      <t xml:space="preserve">ETAPA  POS CONTRACTUAL:
</t>
    </r>
    <r>
      <rPr>
        <b/>
        <sz val="12"/>
        <color rgb="FF002060"/>
        <rFont val="Arial"/>
        <family val="2"/>
      </rPr>
      <t xml:space="preserve">CONTROL 1.Realizar Seguimiento a la terminación y liquidacion de los contratos, con el reporte de los estados.
</t>
    </r>
    <r>
      <rPr>
        <b/>
        <sz val="12"/>
        <color rgb="FFFF0000"/>
        <rFont val="Arial"/>
        <family val="2"/>
      </rPr>
      <t>EVIDENCIAS</t>
    </r>
    <r>
      <rPr>
        <b/>
        <sz val="12"/>
        <color rgb="FF002060"/>
        <rFont val="Arial"/>
        <family val="2"/>
      </rPr>
      <t xml:space="preserve">: 
</t>
    </r>
    <r>
      <rPr>
        <sz val="12"/>
        <color rgb="FFFF0000"/>
        <rFont val="Arial"/>
        <family val="2"/>
      </rPr>
      <t xml:space="preserve">Formato diligenciado acta de terminación del contrato F-GJC-05.
Formato diligenciado de Liquidación del contrato F-GJC-02.
Sabana de contratacion, con la casilla debidamente marcada despues de la gestion. 
</t>
    </r>
    <r>
      <rPr>
        <b/>
        <sz val="12"/>
        <color rgb="FF002060"/>
        <rFont val="Arial"/>
        <family val="2"/>
      </rPr>
      <t xml:space="preserve">CONTROL 2.Reporte del cierre de los contratos en el SECOP.
</t>
    </r>
    <r>
      <rPr>
        <b/>
        <sz val="12"/>
        <color rgb="FFFF0000"/>
        <rFont val="Arial"/>
        <family val="2"/>
      </rPr>
      <t xml:space="preserve">EVIDENCIA:
</t>
    </r>
    <r>
      <rPr>
        <sz val="12"/>
        <color rgb="FFFF0000"/>
        <rFont val="Arial"/>
        <family val="2"/>
      </rPr>
      <t xml:space="preserve">Sábana de contratación URL.
</t>
    </r>
  </si>
  <si>
    <r>
      <t xml:space="preserve">R3:
</t>
    </r>
    <r>
      <rPr>
        <sz val="12"/>
        <color rgb="FF000000"/>
        <rFont val="Arial"/>
        <family val="2"/>
      </rPr>
      <t>1- Se ha realizado el seguimiento en el comite de contratacion a los contratos que ya no tienen saldos pendientes y la informacion y seguimiento se hace a traves de la sabana de contratacion  2022.
2- se anexa  sabana de liquidacion donde  tambien se lleva control de contratos que estan para terminar o liquidar.</t>
    </r>
  </si>
  <si>
    <r>
      <rPr>
        <b/>
        <sz val="12"/>
        <color rgb="FF002060"/>
        <rFont val="Arial"/>
        <family val="2"/>
      </rPr>
      <t>CONTROLES:</t>
    </r>
    <r>
      <rPr>
        <b/>
        <sz val="12"/>
        <color rgb="FFFF0000"/>
        <rFont val="Arial"/>
        <family val="2"/>
      </rPr>
      <t xml:space="preserve">
</t>
    </r>
    <r>
      <rPr>
        <b/>
        <sz val="12"/>
        <color rgb="FFC00000"/>
        <rFont val="Arial"/>
        <family val="2"/>
      </rPr>
      <t xml:space="preserve">ETAPA  POS CONTRACTUAL:
</t>
    </r>
    <r>
      <rPr>
        <b/>
        <sz val="12"/>
        <color rgb="FF002060"/>
        <rFont val="Arial"/>
        <family val="2"/>
      </rPr>
      <t xml:space="preserve">1.Realizar Seguimiento a la terminación y liquidacion de los contratos, con el reporte de los estados.
</t>
    </r>
    <r>
      <rPr>
        <b/>
        <sz val="12"/>
        <color rgb="FFFF0000"/>
        <rFont val="Arial"/>
        <family val="2"/>
      </rPr>
      <t>EVIDENCIAS</t>
    </r>
    <r>
      <rPr>
        <b/>
        <sz val="12"/>
        <color rgb="FF002060"/>
        <rFont val="Arial"/>
        <family val="2"/>
      </rPr>
      <t xml:space="preserve">: 
</t>
    </r>
    <r>
      <rPr>
        <sz val="12"/>
        <color rgb="FFFF0000"/>
        <rFont val="Arial"/>
        <family val="2"/>
      </rPr>
      <t xml:space="preserve">Formato diligenciado acta de terminación del contrato F-GJC-05.
Formato diligenciado de Liquidación del contrato F-GJC-02.
Sabana de contratacion, con la casilla debidamente marcada despues de la gestion. 
</t>
    </r>
    <r>
      <rPr>
        <b/>
        <sz val="12"/>
        <color rgb="FF002060"/>
        <rFont val="Arial"/>
        <family val="2"/>
      </rPr>
      <t xml:space="preserve">2.Reporte del cierre de los contratos en el SECOP.
</t>
    </r>
    <r>
      <rPr>
        <b/>
        <sz val="12"/>
        <color rgb="FFFF0000"/>
        <rFont val="Arial"/>
        <family val="2"/>
      </rPr>
      <t xml:space="preserve">EVIDENCIA:
</t>
    </r>
    <r>
      <rPr>
        <sz val="12"/>
        <color rgb="FFFF0000"/>
        <rFont val="Arial"/>
        <family val="2"/>
      </rPr>
      <t xml:space="preserve">Sábana de contratación URL.
</t>
    </r>
  </si>
  <si>
    <t>R3:
1- Se ha realizado el seguimiento en el comite de contratacion a los contratos que ya no tienen saldos pendientes y la informacion y seguimiento se hace a traves de la sabana de contratacion  2022.
2- se anexa  sabana de liquidacion donde  tambien se lleva control de contratos que estan para terminar o liquidar.</t>
  </si>
  <si>
    <t xml:space="preserve">
Contrato realidad: Alta contratación de prestación de servicios por insuficiencia en la planta de cargos.
Incumplimiento contractual
Incumplimiento en las norma de propiedad intelectual y  de derechos de autor
</t>
  </si>
  <si>
    <r>
      <rPr>
        <b/>
        <sz val="12"/>
        <color rgb="FFFF0000"/>
        <rFont val="Arial"/>
        <family val="2"/>
      </rPr>
      <t>RIESGO: Materializacion del daño antijurídico y extensión de sus efectos a la Entidad y a los servidores públicos.</t>
    </r>
    <r>
      <rPr>
        <b/>
        <sz val="12"/>
        <color rgb="FFC00000"/>
        <rFont val="Arial"/>
        <family val="2"/>
      </rPr>
      <t xml:space="preserve">
</t>
    </r>
    <r>
      <rPr>
        <b/>
        <sz val="12"/>
        <color rgb="FF002060"/>
        <rFont val="Arial"/>
        <family val="2"/>
      </rPr>
      <t>DESCRIPCIÓN:</t>
    </r>
    <r>
      <rPr>
        <b/>
        <sz val="12"/>
        <color rgb="FF00B050"/>
        <rFont val="Arial"/>
        <family val="2"/>
      </rPr>
      <t xml:space="preserve"> El comité de conciliación</t>
    </r>
    <r>
      <rPr>
        <sz val="12"/>
        <color rgb="FF002060"/>
        <rFont val="Arial"/>
        <family val="2"/>
      </rPr>
      <t xml:space="preserve"> </t>
    </r>
    <r>
      <rPr>
        <b/>
        <sz val="12"/>
        <color rgb="FF002060"/>
        <rFont val="Arial"/>
        <family val="2"/>
      </rPr>
      <t>verifica y mantiene actualizad</t>
    </r>
    <r>
      <rPr>
        <sz val="12"/>
        <color theme="1"/>
        <rFont val="Arial"/>
        <family val="2"/>
      </rPr>
      <t>a</t>
    </r>
    <r>
      <rPr>
        <b/>
        <sz val="12"/>
        <color rgb="FF0070C0"/>
        <rFont val="Arial"/>
        <family val="2"/>
      </rPr>
      <t xml:space="preserve"> la política de prevención del daño antijurídico frente a  la provisión de la entidad,</t>
    </r>
    <r>
      <rPr>
        <sz val="12"/>
        <color theme="1"/>
        <rFont val="Arial"/>
        <family val="2"/>
      </rPr>
      <t xml:space="preserve">  revisando que contenga las acciones preventivas que deberá implementar la BPP. Paralelo a  esta labor se debe validar la  Resolución N°. 201940211 (15 agosto) de 2019 por medio de la cual se adoptan las políticas generales que orientarán la defensa de la Biblioteca Pública Piloto de Medellín para América Latina. </t>
    </r>
    <r>
      <rPr>
        <b/>
        <sz val="12"/>
        <color rgb="FFC00000"/>
        <rFont val="Arial"/>
        <family val="2"/>
      </rPr>
      <t>Desviación:</t>
    </r>
    <r>
      <rPr>
        <sz val="12"/>
        <color theme="1"/>
        <rFont val="Arial"/>
        <family val="2"/>
      </rPr>
      <t xml:space="preserve"> En caso de incumplimiento de los lineamientos establecidos en la política  se pueden generar demandas contra la entidad, pérdidads patimoniales , afectacion de la imagen, afectación de la tasa de éxito de defensa judicial y plan de acción anual del comité de conciliación.
.
</t>
    </r>
  </si>
  <si>
    <r>
      <rPr>
        <b/>
        <sz val="12"/>
        <color rgb="FFFF0000"/>
        <rFont val="Arial"/>
        <family val="2"/>
      </rPr>
      <t>RIESGO: Materializacion del daño antijurídico y extensión de sus efectos a la Entidad y a los servidores públicos.</t>
    </r>
    <r>
      <rPr>
        <b/>
        <sz val="12"/>
        <color rgb="FF002060"/>
        <rFont val="Arial"/>
        <family val="2"/>
      </rPr>
      <t xml:space="preserve">
CONTROLES: </t>
    </r>
    <r>
      <rPr>
        <sz val="12"/>
        <color rgb="FF002060"/>
        <rFont val="Arial"/>
        <family val="2"/>
      </rPr>
      <t xml:space="preserve">
1.Realizar una capacitacion virtual antes de la firma de cada contrato a las personas que prestaran sus servicios, denotando el seguimiento de las obligaciones, y la no subordinacion con la biblioteca.
</t>
    </r>
    <r>
      <rPr>
        <b/>
        <sz val="12"/>
        <color rgb="FFFF0000"/>
        <rFont val="Arial"/>
        <family val="2"/>
      </rPr>
      <t>EVIDENCIAS</t>
    </r>
    <r>
      <rPr>
        <sz val="12"/>
        <color rgb="FF002060"/>
        <rFont val="Arial"/>
        <family val="2"/>
      </rPr>
      <t>:</t>
    </r>
    <r>
      <rPr>
        <sz val="12"/>
        <color rgb="FFFF0000"/>
        <rFont val="Arial"/>
        <family val="2"/>
      </rPr>
      <t xml:space="preserve"> asistencia a la reunion.
</t>
    </r>
    <r>
      <rPr>
        <sz val="12"/>
        <color rgb="FF002060"/>
        <rFont val="Arial"/>
        <family val="2"/>
      </rPr>
      <t xml:space="preserve">2.Brindar una capacitacion trimestral en la entidad con respecto a las normas sobre derechos de autor y derechos conexos que desarrolle la Entidad para sus fondos, colecciones y contenidos.
</t>
    </r>
    <r>
      <rPr>
        <b/>
        <sz val="12"/>
        <color rgb="FFFF0000"/>
        <rFont val="Arial"/>
        <family val="2"/>
      </rPr>
      <t>Evidencias</t>
    </r>
    <r>
      <rPr>
        <sz val="12"/>
        <color rgb="FFFF0000"/>
        <rFont val="Arial"/>
        <family val="2"/>
      </rPr>
      <t>: actas de asistencia.</t>
    </r>
  </si>
  <si>
    <t>1- se muestra atravez de evidencia pantallazo, la capacitacion que se le da a los contratistas, en cuanto a documentos, y la relacion contractual que adquieren con el SPBM.
3- Asi mismo se dio capacitacion en derechos de autor.</t>
  </si>
  <si>
    <r>
      <rPr>
        <b/>
        <sz val="12"/>
        <color rgb="FFFF0000"/>
        <rFont val="Arial"/>
        <family val="2"/>
      </rPr>
      <t xml:space="preserve">RIESGO: Materializacion del daño antijurídico y extensión de sus efectos a la Entidad y a los servidores públicos.
</t>
    </r>
    <r>
      <rPr>
        <b/>
        <sz val="12"/>
        <color rgb="FF002060"/>
        <rFont val="Arial"/>
        <family val="2"/>
      </rPr>
      <t xml:space="preserve">CONTROLES: 
</t>
    </r>
    <r>
      <rPr>
        <sz val="12"/>
        <color rgb="FF002060"/>
        <rFont val="Arial"/>
        <family val="2"/>
      </rPr>
      <t xml:space="preserve">1.Realizar una capacitacion virtual antes de la firma de cada contrato a las personas que prestaran sus servicios, denotando el seguimiento de las obligaciones, y la no subordinacion con la biblioteca.
</t>
    </r>
    <r>
      <rPr>
        <b/>
        <sz val="12"/>
        <color rgb="FFFF0000"/>
        <rFont val="Arial"/>
        <family val="2"/>
      </rPr>
      <t>EVIDENCIAS</t>
    </r>
    <r>
      <rPr>
        <sz val="12"/>
        <color rgb="FF002060"/>
        <rFont val="Arial"/>
        <family val="2"/>
      </rPr>
      <t>:</t>
    </r>
    <r>
      <rPr>
        <sz val="12"/>
        <color rgb="FFFF0000"/>
        <rFont val="Arial"/>
        <family val="2"/>
      </rPr>
      <t xml:space="preserve"> asistencia a la reunion.
</t>
    </r>
    <r>
      <rPr>
        <sz val="12"/>
        <color rgb="FF002060"/>
        <rFont val="Arial"/>
        <family val="2"/>
      </rPr>
      <t xml:space="preserve">2.Brindar una capacitacion trimestral en la entidad con respecto a las normas sobre derechos de autor y derechos conexos que desarrolle la Entidad para sus fondos, colecciones y contenidos.
</t>
    </r>
    <r>
      <rPr>
        <b/>
        <sz val="12"/>
        <color rgb="FFFF0000"/>
        <rFont val="Arial"/>
        <family val="2"/>
      </rPr>
      <t>Evidencias</t>
    </r>
    <r>
      <rPr>
        <sz val="12"/>
        <color rgb="FFFF0000"/>
        <rFont val="Arial"/>
        <family val="2"/>
      </rPr>
      <t>: actas de asistencia.</t>
    </r>
  </si>
  <si>
    <t>1- evidencia de capacitacion en contratacion a tecnicos.
2- Evidencias de capacitacion en derechos de autor, conexos y habeas data.</t>
  </si>
  <si>
    <r>
      <rPr>
        <b/>
        <sz val="12"/>
        <color rgb="FF002060"/>
        <rFont val="Arial"/>
        <family val="2"/>
      </rPr>
      <t xml:space="preserve">CONTROLES: </t>
    </r>
    <r>
      <rPr>
        <sz val="12"/>
        <color rgb="FF002060"/>
        <rFont val="Arial"/>
        <family val="2"/>
      </rPr>
      <t xml:space="preserve">
</t>
    </r>
    <r>
      <rPr>
        <b/>
        <sz val="12"/>
        <color rgb="FF002060"/>
        <rFont val="Arial"/>
        <family val="2"/>
      </rPr>
      <t>CONTROL 1</t>
    </r>
    <r>
      <rPr>
        <sz val="12"/>
        <color rgb="FF002060"/>
        <rFont val="Arial"/>
        <family val="2"/>
      </rPr>
      <t xml:space="preserve">.Realizar una capacitacion virtual antes de la firma de cada contrato a las personas que prestaran sus servicios, denotando el seguimiento de las obligaciones, y la no subordinacion con la biblioteca.
</t>
    </r>
    <r>
      <rPr>
        <b/>
        <sz val="12"/>
        <color rgb="FFFF0000"/>
        <rFont val="Arial"/>
        <family val="2"/>
      </rPr>
      <t>EVIDENCIAS</t>
    </r>
    <r>
      <rPr>
        <sz val="12"/>
        <color rgb="FF002060"/>
        <rFont val="Arial"/>
        <family val="2"/>
      </rPr>
      <t>:</t>
    </r>
    <r>
      <rPr>
        <sz val="12"/>
        <color rgb="FFFF0000"/>
        <rFont val="Arial"/>
        <family val="2"/>
      </rPr>
      <t xml:space="preserve"> asistencia a la reunion.
</t>
    </r>
    <r>
      <rPr>
        <b/>
        <sz val="12"/>
        <color rgb="FF002060"/>
        <rFont val="Arial"/>
        <family val="2"/>
      </rPr>
      <t>CONTROL 2</t>
    </r>
    <r>
      <rPr>
        <sz val="12"/>
        <color rgb="FF002060"/>
        <rFont val="Arial"/>
        <family val="2"/>
      </rPr>
      <t xml:space="preserve">.Realizar una capacitacion virtual antes de la firma de cada contrato a las personas que prestaran sus servicios, denotando el seguimiento de las obligaciones, y la no subordinacion con la biblioteca.
</t>
    </r>
    <r>
      <rPr>
        <b/>
        <sz val="12"/>
        <color rgb="FFFF0000"/>
        <rFont val="Arial"/>
        <family val="2"/>
      </rPr>
      <t xml:space="preserve">EVIDENCIAS: </t>
    </r>
    <r>
      <rPr>
        <sz val="12"/>
        <color rgb="FFFF0000"/>
        <rFont val="Arial"/>
        <family val="2"/>
      </rPr>
      <t xml:space="preserve">asistencia a la reunion.
</t>
    </r>
    <r>
      <rPr>
        <b/>
        <sz val="12"/>
        <color rgb="FF002060"/>
        <rFont val="Arial"/>
        <family val="2"/>
      </rPr>
      <t>CONTROL 3</t>
    </r>
    <r>
      <rPr>
        <sz val="12"/>
        <color rgb="FF002060"/>
        <rFont val="Arial"/>
        <family val="2"/>
      </rPr>
      <t xml:space="preserve">.Brindar una capacitacion trimestral en la entidad con respecto a las normas sobre derechos de autor y derechos conexos que desarrolle la Entidad para sus fondos, colecciones y contenidos.
</t>
    </r>
    <r>
      <rPr>
        <b/>
        <sz val="12"/>
        <color rgb="FFFF0000"/>
        <rFont val="Arial"/>
        <family val="2"/>
      </rPr>
      <t>Evidencias</t>
    </r>
    <r>
      <rPr>
        <sz val="12"/>
        <color rgb="FFFF0000"/>
        <rFont val="Arial"/>
        <family val="2"/>
      </rPr>
      <t>: actas de asistencia.</t>
    </r>
  </si>
  <si>
    <r>
      <t xml:space="preserve">R4:
</t>
    </r>
    <r>
      <rPr>
        <sz val="12"/>
        <color rgb="FF000000"/>
        <rFont val="Arial"/>
        <family val="2"/>
      </rPr>
      <t xml:space="preserve">1- evidencia de capacitacion en contratacion a tecnicos y empleados (5).
2- Evidencias de capacitacion en derechos de autor, conexos y habeas data. (2)
</t>
    </r>
  </si>
  <si>
    <r>
      <rPr>
        <b/>
        <sz val="12"/>
        <color rgb="FF002060"/>
        <rFont val="Arial"/>
        <family val="2"/>
      </rPr>
      <t xml:space="preserve">CONTROLES: </t>
    </r>
    <r>
      <rPr>
        <sz val="12"/>
        <color rgb="FF002060"/>
        <rFont val="Arial"/>
        <family val="2"/>
      </rPr>
      <t xml:space="preserve">
1.Realizar una capacitacion virtual antes de la firma de cada contrato a las personas que prestaran sus servicios, denotando el seguimiento de las obligaciones, y la no subordinacion con la biblioteca.
</t>
    </r>
    <r>
      <rPr>
        <b/>
        <sz val="12"/>
        <color rgb="FFFF0000"/>
        <rFont val="Arial"/>
        <family val="2"/>
      </rPr>
      <t>EVIDENCIAS</t>
    </r>
    <r>
      <rPr>
        <sz val="12"/>
        <color rgb="FF002060"/>
        <rFont val="Arial"/>
        <family val="2"/>
      </rPr>
      <t>:</t>
    </r>
    <r>
      <rPr>
        <sz val="12"/>
        <color rgb="FFFF0000"/>
        <rFont val="Arial"/>
        <family val="2"/>
      </rPr>
      <t xml:space="preserve"> asistencia a la reunion.
</t>
    </r>
    <r>
      <rPr>
        <sz val="12"/>
        <color rgb="FF002060"/>
        <rFont val="Arial"/>
        <family val="2"/>
      </rPr>
      <t xml:space="preserve">2.Realizar una capacitacion virtual antes de la firma de cada contrato a las personas que prestaran sus servicios, denotando el seguimiento de las obligaciones, y la no subordinacion con la biblioteca.
</t>
    </r>
    <r>
      <rPr>
        <b/>
        <sz val="12"/>
        <color rgb="FFFF0000"/>
        <rFont val="Arial"/>
        <family val="2"/>
      </rPr>
      <t xml:space="preserve">EVIDENCIAS: </t>
    </r>
    <r>
      <rPr>
        <sz val="12"/>
        <color rgb="FFFF0000"/>
        <rFont val="Arial"/>
        <family val="2"/>
      </rPr>
      <t xml:space="preserve">asistencia a la reunion.
</t>
    </r>
    <r>
      <rPr>
        <sz val="12"/>
        <color rgb="FF002060"/>
        <rFont val="Arial"/>
        <family val="2"/>
      </rPr>
      <t xml:space="preserve">3.Brindar una capacitacion trimestral en la entidad con respecto a las normas sobre derechos de autor y derechos conexos que desarrolle la Entidad para sus fondos, colecciones y contenidos.
</t>
    </r>
    <r>
      <rPr>
        <b/>
        <sz val="12"/>
        <color rgb="FFFF0000"/>
        <rFont val="Arial"/>
        <family val="2"/>
      </rPr>
      <t>Evidencias</t>
    </r>
    <r>
      <rPr>
        <sz val="12"/>
        <color rgb="FFFF0000"/>
        <rFont val="Arial"/>
        <family val="2"/>
      </rPr>
      <t>: actas de asistencia.</t>
    </r>
  </si>
  <si>
    <t xml:space="preserve">R4:
1- evidencia de capacitacion en contratacion a tecnicos y empleados (4).
2- Evidencias de capacitacion en derechos de autor, conexos y habeas data. (1)
</t>
  </si>
  <si>
    <r>
      <rPr>
        <b/>
        <i/>
        <sz val="18"/>
        <color rgb="FF002060"/>
        <rFont val="Arial"/>
        <family val="2"/>
      </rPr>
      <t xml:space="preserve">SEGUIMIENTO TRIMESTRAL MAPA DE RIESGOS 2023
GESTIÓN FINANCIERA
</t>
    </r>
    <r>
      <rPr>
        <b/>
        <i/>
        <sz val="10"/>
        <color rgb="FFFF0000"/>
        <rFont val="Arial"/>
        <family val="2"/>
      </rPr>
      <t>Objetivo Proceso</t>
    </r>
    <r>
      <rPr>
        <b/>
        <i/>
        <sz val="10"/>
        <color rgb="FF002060"/>
        <rFont val="Arial"/>
        <family val="2"/>
      </rPr>
      <t>: Gestionar, administrar y controlar los recursos financieros de la biblioteca, de acuerdo a la normativa legal vigente garantizando la eficacia de los procesos y proyectos institucionales</t>
    </r>
  </si>
  <si>
    <r>
      <t xml:space="preserve">SEGUIMIENTO PRIMER TRIMESTRE 2023
GESTIÓN FINANCIERA
</t>
    </r>
    <r>
      <rPr>
        <b/>
        <i/>
        <sz val="12"/>
        <color theme="0"/>
        <rFont val="Arial"/>
        <family val="2"/>
      </rPr>
      <t xml:space="preserve">                                                                                                               Código: F-GE-04
                                                                                                                                          </t>
    </r>
  </si>
  <si>
    <r>
      <t xml:space="preserve">                                    
 SEGUIMIENTO   SEGUNDO  TRIMESTRE  2023
Gestión Financiera
</t>
    </r>
    <r>
      <rPr>
        <b/>
        <i/>
        <sz val="12"/>
        <color theme="0"/>
        <rFont val="Arial"/>
        <family val="2"/>
      </rPr>
      <t xml:space="preserve">Código:  F-GE-04
                                           </t>
    </r>
    <r>
      <rPr>
        <b/>
        <i/>
        <sz val="16"/>
        <color theme="0"/>
        <rFont val="Arial"/>
        <family val="2"/>
      </rPr>
      <t xml:space="preserve">                                                                                                                                                   </t>
    </r>
  </si>
  <si>
    <t xml:space="preserve">                                
SEGUIMIENTO   TERCER  TRIMESTRE  2023
Gestión Financiera
Código:  F-GE-04
                                                                                                                                                                                              </t>
  </si>
  <si>
    <r>
      <t xml:space="preserve">                                    
 SEGUIMIENTO   CUARTO  TRIMESTRE  2023
Gestión Financiera
</t>
    </r>
    <r>
      <rPr>
        <b/>
        <i/>
        <sz val="12"/>
        <color theme="0"/>
        <rFont val="Arial"/>
        <family val="2"/>
      </rPr>
      <t xml:space="preserve">Código:  F-GE-04
                                           </t>
    </r>
    <r>
      <rPr>
        <b/>
        <i/>
        <sz val="16"/>
        <color theme="0"/>
        <rFont val="Arial"/>
        <family val="2"/>
      </rPr>
      <t xml:space="preserve">                                                                                                                                                   </t>
    </r>
  </si>
  <si>
    <t>DESCRIPCIÓN
EVIDENCIAS POR CONTROL
CONTABLE</t>
  </si>
  <si>
    <t>Aplicación incorrecta de la normativa vigente durante el período fiscal</t>
  </si>
  <si>
    <r>
      <t xml:space="preserve">
Falta de capacitación  para los funcionarios que apoyan el proceso.
</t>
    </r>
    <r>
      <rPr>
        <sz val="12"/>
        <color theme="1"/>
        <rFont val="Arial"/>
        <family val="2"/>
      </rPr>
      <t xml:space="preserve">
Falta de revisión oportuna a las causaciones contables.
Falta de información oportuna, suficiente y pertinente ,  en los informes recibidos de otras áreas como insumo para los procedimientos contables bajo nuevo marco normativo. contable.</t>
    </r>
    <r>
      <rPr>
        <sz val="12"/>
        <rFont val="Arial"/>
        <family val="2"/>
      </rPr>
      <t xml:space="preserve">
</t>
    </r>
  </si>
  <si>
    <r>
      <rPr>
        <b/>
        <sz val="11"/>
        <color rgb="FFC00000"/>
        <rFont val="Arial"/>
        <family val="2"/>
      </rPr>
      <t xml:space="preserve">
Riesgo: </t>
    </r>
    <r>
      <rPr>
        <b/>
        <sz val="11"/>
        <color rgb="FF002060"/>
        <rFont val="Arial"/>
        <family val="2"/>
      </rPr>
      <t xml:space="preserve">"Aplicación incorrecta de la normativa vigente durante el período fiscal".
</t>
    </r>
    <r>
      <rPr>
        <b/>
        <sz val="11"/>
        <color rgb="FFC00000"/>
        <rFont val="Arial"/>
        <family val="2"/>
      </rPr>
      <t>Revisión oportuna de las causaciones contables</t>
    </r>
    <r>
      <rPr>
        <b/>
        <sz val="11"/>
        <color rgb="FF002060"/>
        <rFont val="Arial"/>
        <family val="2"/>
      </rPr>
      <t xml:space="preserve"> Causa Raiz</t>
    </r>
    <r>
      <rPr>
        <b/>
        <sz val="11"/>
        <color rgb="FFC00000"/>
        <rFont val="Arial"/>
        <family val="2"/>
      </rPr>
      <t xml:space="preserve">
Descripción: </t>
    </r>
    <r>
      <rPr>
        <b/>
        <sz val="11"/>
        <color rgb="FF002060"/>
        <rFont val="Arial"/>
        <family val="2"/>
      </rPr>
      <t xml:space="preserve"> </t>
    </r>
    <r>
      <rPr>
        <b/>
        <sz val="11"/>
        <color rgb="FF0070C0"/>
        <rFont val="Arial"/>
        <family val="2"/>
      </rPr>
      <t xml:space="preserve">Cada vez que el auxiliar de contabilidad, nómina o tesorería, </t>
    </r>
    <r>
      <rPr>
        <sz val="11"/>
        <color theme="1"/>
        <rFont val="Arial"/>
        <family val="2"/>
      </rPr>
      <t xml:space="preserve">realicen un registro contable </t>
    </r>
    <r>
      <rPr>
        <b/>
        <sz val="11"/>
        <color theme="9" tint="-0.249977111117893"/>
        <rFont val="Arial"/>
        <family val="2"/>
      </rPr>
      <t>este debe ser revisado  por la lider universitaria de contabilidad ,</t>
    </r>
    <r>
      <rPr>
        <b/>
        <sz val="11"/>
        <color rgb="FF0070C0"/>
        <rFont val="Arial"/>
        <family val="2"/>
      </rPr>
      <t xml:space="preserve"> quién valida el cumplimiento con relación a la norma vigente que aplica la entidad.</t>
    </r>
    <r>
      <rPr>
        <sz val="11"/>
        <color theme="1"/>
        <rFont val="Arial"/>
        <family val="2"/>
      </rPr>
      <t xml:space="preserve">
</t>
    </r>
    <r>
      <rPr>
        <b/>
        <sz val="11"/>
        <color rgb="FFC00000"/>
        <rFont val="Arial"/>
        <family val="2"/>
      </rPr>
      <t>Posible Desviación:</t>
    </r>
    <r>
      <rPr>
        <sz val="11"/>
        <color theme="1"/>
        <rFont val="Arial"/>
        <family val="2"/>
      </rPr>
      <t>En caso de presentarse una inconsistencia, se reporta los ajustes a realizar y  se devuelve para los ajustes que se requieran,  y</t>
    </r>
    <r>
      <rPr>
        <b/>
        <sz val="11"/>
        <color rgb="FFC00000"/>
        <rFont val="Arial"/>
        <family val="2"/>
      </rPr>
      <t xml:space="preserve"> </t>
    </r>
    <r>
      <rPr>
        <b/>
        <sz val="11"/>
        <color theme="1"/>
        <rFont val="Arial"/>
        <family val="2"/>
      </rPr>
      <t>se refuerza la capacitación al funcionario para fortalecer los conceptos normativos vigentes.</t>
    </r>
    <r>
      <rPr>
        <sz val="11"/>
        <color theme="1"/>
        <rFont val="Arial"/>
        <family val="2"/>
      </rPr>
      <t xml:space="preserve">
</t>
    </r>
    <r>
      <rPr>
        <b/>
        <sz val="11"/>
        <color rgb="FF002060"/>
        <rFont val="Arial"/>
        <family val="2"/>
      </rPr>
      <t xml:space="preserve">
</t>
    </r>
  </si>
  <si>
    <r>
      <rPr>
        <b/>
        <sz val="11"/>
        <color rgb="FF002060"/>
        <rFont val="Arial"/>
        <family val="2"/>
      </rPr>
      <t xml:space="preserve">RIESGO: Aplicación incorrecta de la normativa vigente durante el período fiscal
Controles:
</t>
    </r>
    <r>
      <rPr>
        <sz val="11"/>
        <color rgb="FF002060"/>
        <rFont val="Arial"/>
        <family val="2"/>
      </rPr>
      <t xml:space="preserve">1.Revisión registros contables por parte de la líder universitaria de contabilidad.
2.Reporte de inconsistencias presentadas.
</t>
    </r>
    <r>
      <rPr>
        <b/>
        <sz val="11"/>
        <color rgb="FFFF0000"/>
        <rFont val="Arial"/>
        <family val="2"/>
      </rPr>
      <t xml:space="preserve">Evidencias:
</t>
    </r>
    <r>
      <rPr>
        <sz val="11"/>
        <color rgb="FFFF0000"/>
        <rFont val="Arial"/>
        <family val="2"/>
      </rPr>
      <t>Archivo de causaciones Vs inconsistencias presentadas.</t>
    </r>
  </si>
  <si>
    <t>Controles:
1.Revisión registros contables por parte de la líder universitaria de contabilidad.
2.Reporte de inconsistencias presentadas.
Evidencias:
Archivo de causaciones Vs inconsistencias presentadas.</t>
  </si>
  <si>
    <r>
      <rPr>
        <b/>
        <sz val="11"/>
        <color rgb="FF002060"/>
        <rFont val="Arial"/>
        <family val="2"/>
      </rPr>
      <t xml:space="preserve">Controles:
</t>
    </r>
    <r>
      <rPr>
        <sz val="11"/>
        <color rgb="FF002060"/>
        <rFont val="Arial"/>
        <family val="2"/>
      </rPr>
      <t xml:space="preserve">1.Revisión registros contables por parte de la líder universitaria de contabilidad.
2.Reporte de inconsistencias presentadas.
</t>
    </r>
    <r>
      <rPr>
        <b/>
        <sz val="11"/>
        <color rgb="FFFF0000"/>
        <rFont val="Arial"/>
        <family val="2"/>
      </rPr>
      <t xml:space="preserve">Evidencias:
</t>
    </r>
    <r>
      <rPr>
        <sz val="11"/>
        <color rgb="FFFF0000"/>
        <rFont val="Arial"/>
        <family val="2"/>
      </rPr>
      <t>Archivo de causaciones Vs inconsistencias presentadas.</t>
    </r>
  </si>
  <si>
    <r>
      <rPr>
        <b/>
        <sz val="11"/>
        <color rgb="FFC00000"/>
        <rFont val="Arial"/>
        <family val="2"/>
      </rPr>
      <t xml:space="preserve">
</t>
    </r>
    <r>
      <rPr>
        <b/>
        <sz val="11"/>
        <color rgb="FFFF0000"/>
        <rFont val="Arial"/>
        <family val="2"/>
      </rPr>
      <t xml:space="preserve">Riesgo: "Aplicación incorrecta de la normativa vigente durante el período fiscal".
</t>
    </r>
    <r>
      <rPr>
        <b/>
        <sz val="11"/>
        <color rgb="FFC00000"/>
        <rFont val="Arial"/>
        <family val="2"/>
      </rPr>
      <t>Revisión oportuna de las causaciones contables</t>
    </r>
    <r>
      <rPr>
        <b/>
        <sz val="11"/>
        <color rgb="FF002060"/>
        <rFont val="Arial"/>
        <family val="2"/>
      </rPr>
      <t xml:space="preserve"> Causa Raiz</t>
    </r>
    <r>
      <rPr>
        <b/>
        <sz val="11"/>
        <color rgb="FFC00000"/>
        <rFont val="Arial"/>
        <family val="2"/>
      </rPr>
      <t xml:space="preserve">
Descripción: </t>
    </r>
    <r>
      <rPr>
        <b/>
        <sz val="11"/>
        <color rgb="FF002060"/>
        <rFont val="Arial"/>
        <family val="2"/>
      </rPr>
      <t xml:space="preserve"> </t>
    </r>
    <r>
      <rPr>
        <b/>
        <sz val="11"/>
        <color rgb="FF0070C0"/>
        <rFont val="Arial"/>
        <family val="2"/>
      </rPr>
      <t xml:space="preserve">Cada vez que el auxiliar de contabilidad, nómina o tesorería, </t>
    </r>
    <r>
      <rPr>
        <sz val="11"/>
        <color theme="1"/>
        <rFont val="Arial"/>
        <family val="2"/>
      </rPr>
      <t xml:space="preserve">realicen un registro contable </t>
    </r>
    <r>
      <rPr>
        <b/>
        <sz val="11"/>
        <color theme="9" tint="-0.249977111117893"/>
        <rFont val="Arial"/>
        <family val="2"/>
      </rPr>
      <t>este debe ser revisado  por la lider universitaria de contabilidad ,</t>
    </r>
    <r>
      <rPr>
        <b/>
        <sz val="11"/>
        <color rgb="FF0070C0"/>
        <rFont val="Arial"/>
        <family val="2"/>
      </rPr>
      <t xml:space="preserve"> quién valida el cumplimiento con relación a la norma vigente que aplica la entidad.</t>
    </r>
    <r>
      <rPr>
        <sz val="11"/>
        <color theme="1"/>
        <rFont val="Arial"/>
        <family val="2"/>
      </rPr>
      <t xml:space="preserve">
</t>
    </r>
    <r>
      <rPr>
        <b/>
        <sz val="11"/>
        <color rgb="FFC00000"/>
        <rFont val="Arial"/>
        <family val="2"/>
      </rPr>
      <t>Posible Desviación:</t>
    </r>
    <r>
      <rPr>
        <sz val="11"/>
        <color theme="1"/>
        <rFont val="Arial"/>
        <family val="2"/>
      </rPr>
      <t>En caso de presentarse una inconsistencia, se reporta los ajustes a realizar y  se devuelve para los ajustes que se requieran,  y</t>
    </r>
    <r>
      <rPr>
        <b/>
        <sz val="11"/>
        <color rgb="FFC00000"/>
        <rFont val="Arial"/>
        <family val="2"/>
      </rPr>
      <t xml:space="preserve"> </t>
    </r>
    <r>
      <rPr>
        <b/>
        <sz val="11"/>
        <color theme="1"/>
        <rFont val="Arial"/>
        <family val="2"/>
      </rPr>
      <t>se refuerza la capacitación al funcionario para fortalecer los conceptos normativos vigentes.</t>
    </r>
    <r>
      <rPr>
        <sz val="11"/>
        <color theme="1"/>
        <rFont val="Arial"/>
        <family val="2"/>
      </rPr>
      <t xml:space="preserve">
</t>
    </r>
    <r>
      <rPr>
        <b/>
        <sz val="11"/>
        <color rgb="FF002060"/>
        <rFont val="Arial"/>
        <family val="2"/>
      </rPr>
      <t xml:space="preserve">
</t>
    </r>
  </si>
  <si>
    <r>
      <rPr>
        <b/>
        <sz val="11"/>
        <color rgb="FFFF0000"/>
        <rFont val="Arial"/>
        <family val="2"/>
      </rPr>
      <t>Riesgo: "Aplicación incorrecta de la normativa vigente durante el período fiscal".</t>
    </r>
    <r>
      <rPr>
        <b/>
        <sz val="11"/>
        <color rgb="FF002060"/>
        <rFont val="Arial"/>
        <family val="2"/>
      </rPr>
      <t xml:space="preserve">
Controles:
</t>
    </r>
    <r>
      <rPr>
        <sz val="11"/>
        <color rgb="FF002060"/>
        <rFont val="Arial"/>
        <family val="2"/>
      </rPr>
      <t xml:space="preserve">1.Revisión registros contables por parte de la líder universitaria de contabilidad.
2.Reporte de inconsistencias presentadas.
</t>
    </r>
    <r>
      <rPr>
        <b/>
        <sz val="11"/>
        <color rgb="FFFF0000"/>
        <rFont val="Arial"/>
        <family val="2"/>
      </rPr>
      <t xml:space="preserve">Evidencias:
</t>
    </r>
    <r>
      <rPr>
        <sz val="11"/>
        <color rgb="FFFF0000"/>
        <rFont val="Arial"/>
        <family val="2"/>
      </rPr>
      <t>Archivo de causaciones Vs inconsistencias presentadas.</t>
    </r>
  </si>
  <si>
    <t xml:space="preserve">HOJA DE VERIFICACION CON RELACION DE CAUSAICONES E INCONSISTENCIAS ENCONTRADAS </t>
  </si>
  <si>
    <t>FISCAL</t>
  </si>
  <si>
    <t xml:space="preserve">
Falta de informacion oportuna y completa para llevar a cabo el proceso 
Falta de registros de información en alguno de los procedimientos (contable, tesorería, presupuesto).
Falta de automatización de la gestion financiera.
Sub-utilización  de los sistemas de información.
Falta de controles del SCIFF. (sistema de control interno sobre la información financiera (SCIIF), es una parte del control interno y se configura como el conjunto de procesos que desde la alta dirección y el personal involucrado de la organización, llevan a cabo para proporcionar seguridad).
Irregularidades en el pago a proveedores.
Incorrecta  presentación de declaraciones tributarias.
mayores gastos o menores ingresos públicos respecto a los previstos y en consecuencia impactar a las necesidades de financiamiento.
</t>
  </si>
  <si>
    <r>
      <rPr>
        <b/>
        <sz val="12"/>
        <color rgb="FFC00000"/>
        <rFont val="Arial"/>
        <family val="2"/>
      </rPr>
      <t>Riesgo Fiscal: Mayor valor pagado por concepto de Impuestos</t>
    </r>
    <r>
      <rPr>
        <sz val="12"/>
        <color theme="1"/>
        <rFont val="Arial"/>
        <family val="2"/>
      </rPr>
      <t xml:space="preserve">
El personal responsable del área de contabilidad se encarga de fortalecer la</t>
    </r>
    <r>
      <rPr>
        <b/>
        <sz val="12"/>
        <color rgb="FFC00000"/>
        <rFont val="Arial"/>
        <family val="2"/>
      </rPr>
      <t xml:space="preserve"> Gestión Financiera </t>
    </r>
    <r>
      <rPr>
        <sz val="12"/>
        <color theme="1"/>
        <rFont val="Arial"/>
        <family val="2"/>
      </rPr>
      <t xml:space="preserve">mediante la ejecución de los hechos economicos ocurridos en la entidad, </t>
    </r>
    <r>
      <rPr>
        <b/>
        <i/>
        <sz val="12"/>
        <color rgb="FF002060"/>
        <rFont val="Arial"/>
        <family val="2"/>
      </rPr>
      <t xml:space="preserve">validando el cumplimiento y aplicación normativa para el pago de impuestos, tasas y contribuciones mediente la verificacion individual del registro de los hechos economicos </t>
    </r>
    <r>
      <rPr>
        <sz val="12"/>
        <color theme="1"/>
        <rFont val="Arial"/>
        <family val="2"/>
      </rPr>
      <t xml:space="preserve">
</t>
    </r>
    <r>
      <rPr>
        <b/>
        <sz val="12"/>
        <color rgb="FFC00000"/>
        <rFont val="Arial"/>
        <family val="2"/>
      </rPr>
      <t>Evidencias: archivo con verificacion de deducciones para el pago de impuestos ejecutados en el trimestre.</t>
    </r>
    <r>
      <rPr>
        <sz val="12"/>
        <color theme="1"/>
        <rFont val="Arial"/>
        <family val="2"/>
      </rPr>
      <t xml:space="preserve">
</t>
    </r>
  </si>
  <si>
    <r>
      <rPr>
        <b/>
        <sz val="11"/>
        <color rgb="FF002060"/>
        <rFont val="Arial"/>
        <family val="2"/>
      </rPr>
      <t xml:space="preserve">CONTROL:
Cumplimiento y aplicación de la normativa vigente mediante un mecanismo de supervisión para analizar periodicamente las deducciones efectuadas.
</t>
    </r>
    <r>
      <rPr>
        <b/>
        <sz val="11"/>
        <color rgb="FFFF0000"/>
        <rFont val="Arial"/>
        <family val="2"/>
      </rPr>
      <t>Eviencias:
Pago de impuestos tasas y contribuciones ejecutados en el trimestre.</t>
    </r>
    <r>
      <rPr>
        <b/>
        <sz val="11"/>
        <color rgb="FF002060"/>
        <rFont val="Arial"/>
        <family val="2"/>
      </rPr>
      <t xml:space="preserve">
</t>
    </r>
  </si>
  <si>
    <r>
      <rPr>
        <b/>
        <sz val="11"/>
        <color rgb="FF002060"/>
        <rFont val="Arial"/>
        <family val="2"/>
      </rPr>
      <t xml:space="preserve">CONTROL:
Cumplimiento y aplicación de la normativa vigente mediante un mecanismo de supervisión para analizar periodicamente las deducciones efectuadas.
</t>
    </r>
    <r>
      <rPr>
        <b/>
        <sz val="11"/>
        <color rgb="FFFF0000"/>
        <rFont val="Arial"/>
        <family val="2"/>
      </rPr>
      <t xml:space="preserve">Eviencias:
relacion de pago de impuestos tasas y contribuciones ejecutados en el trimestre.
</t>
    </r>
    <r>
      <rPr>
        <b/>
        <sz val="11"/>
        <color rgb="FF002060"/>
        <rFont val="Arial"/>
        <family val="2"/>
      </rPr>
      <t xml:space="preserve">
</t>
    </r>
  </si>
  <si>
    <t xml:space="preserve">CONTROL:
Cumplimiento y aplicación de la normativa vigente mediante un mecanismo de supervisión para analizar periodicamente las deducciones efectuadas.
Eviencias:
relacion de pago de impuestos tasas y contribuciones ejecutados en el trimestre.
Archivo con verificacion causaciones donde severifican las deducciones por asiento 
</t>
  </si>
  <si>
    <r>
      <rPr>
        <b/>
        <sz val="11"/>
        <color rgb="FFFF0000"/>
        <rFont val="Arial"/>
        <family val="2"/>
      </rPr>
      <t>Riesgo Fiscal: Mayor valor pagado por concepto de Impuestos</t>
    </r>
    <r>
      <rPr>
        <b/>
        <sz val="11"/>
        <color rgb="FF002060"/>
        <rFont val="Arial"/>
        <family val="2"/>
      </rPr>
      <t xml:space="preserve">
CONTROL:
Cumplimiento y aplicación de la normativa vigente mediante un mecanismo de supervisión para analizar periodicamente las deducciones efectuadas.
</t>
    </r>
    <r>
      <rPr>
        <b/>
        <sz val="11"/>
        <color rgb="FFFF0000"/>
        <rFont val="Arial"/>
        <family val="2"/>
      </rPr>
      <t xml:space="preserve">Eviencias:
relacion de pago de impuestos tasas y contribuciones ejecutados en el trimestre.
</t>
    </r>
    <r>
      <rPr>
        <b/>
        <sz val="11"/>
        <color rgb="FF002060"/>
        <rFont val="Arial"/>
        <family val="2"/>
      </rPr>
      <t xml:space="preserve">
</t>
    </r>
  </si>
  <si>
    <t xml:space="preserve">RELACION DE CAUSACIONES CON VERIFICACION DE DEDUCCIONES DE LEY PARA CADA UNA DE LAS CAUSACIONES </t>
  </si>
  <si>
    <t>No actividades de control
Programadas</t>
  </si>
  <si>
    <t>No actividades de control Ejecutadas</t>
  </si>
  <si>
    <t>DESCRIPCIÓN
EVIDENCIAS POR CONTROL
PRESUPUESTO</t>
  </si>
  <si>
    <r>
      <t xml:space="preserve">
Inoportunidad en la entrega de la información   presupuestal  requerida por los usuarios internos o externos.
Falta de apropiación y generacion de cultura alrededor de la información financiera.
Disponibilidad de recursos en el tiempo oportuno,  para el cumplimiento de la ejecución presupuestal.
</t>
    </r>
    <r>
      <rPr>
        <sz val="12"/>
        <color rgb="FFFF0000"/>
        <rFont val="Arial"/>
        <family val="2"/>
      </rPr>
      <t xml:space="preserve">
</t>
    </r>
    <r>
      <rPr>
        <sz val="12"/>
        <color theme="1"/>
        <rFont val="Arial"/>
        <family val="2"/>
      </rPr>
      <t xml:space="preserve">
</t>
    </r>
  </si>
  <si>
    <r>
      <rPr>
        <b/>
        <sz val="12"/>
        <color rgb="FFC00000"/>
        <rFont val="Arial"/>
        <family val="2"/>
      </rPr>
      <t xml:space="preserve">
Riesgo:</t>
    </r>
    <r>
      <rPr>
        <b/>
        <sz val="12"/>
        <color rgb="FF002060"/>
        <rFont val="Arial"/>
        <family val="2"/>
      </rPr>
      <t xml:space="preserve"> Incumplimiento en la ejecución presupuestal
</t>
    </r>
    <r>
      <rPr>
        <b/>
        <sz val="12"/>
        <color rgb="FFFF0000"/>
        <rFont val="Arial"/>
        <family val="2"/>
      </rPr>
      <t>Causa Raiz:</t>
    </r>
    <r>
      <rPr>
        <b/>
        <sz val="12"/>
        <color rgb="FF002060"/>
        <rFont val="Arial"/>
        <family val="2"/>
      </rPr>
      <t xml:space="preserve">Información presupuestal inoportuna e insuficiente para la toma de decisiones </t>
    </r>
    <r>
      <rPr>
        <b/>
        <sz val="12"/>
        <color rgb="FFC00000"/>
        <rFont val="Arial"/>
        <family val="2"/>
      </rPr>
      <t xml:space="preserve">
Descripción:</t>
    </r>
    <r>
      <rPr>
        <b/>
        <sz val="12"/>
        <color theme="9" tint="-0.499984740745262"/>
        <rFont val="Arial"/>
        <family val="2"/>
      </rPr>
      <t xml:space="preserve">Mensualmente, </t>
    </r>
    <r>
      <rPr>
        <b/>
        <i/>
        <sz val="12"/>
        <color theme="4" tint="-0.249977111117893"/>
        <rFont val="Arial"/>
        <family val="2"/>
      </rPr>
      <t xml:space="preserve">el profesional  universitario encargado </t>
    </r>
    <r>
      <rPr>
        <sz val="12"/>
        <color theme="1"/>
        <rFont val="Arial"/>
        <family val="2"/>
      </rPr>
      <t xml:space="preserve">del presupuesto de la entidad registra la ejecuciónn presupuestal  de acuerdo a la gestión instiucional en el marco de la normativa vigente.
</t>
    </r>
    <r>
      <rPr>
        <b/>
        <i/>
        <sz val="12"/>
        <color rgb="FFC00000"/>
        <rFont val="Arial"/>
        <family val="2"/>
      </rPr>
      <t>Posible Desviación:</t>
    </r>
    <r>
      <rPr>
        <b/>
        <i/>
        <sz val="12"/>
        <color rgb="FF7030A0"/>
        <rFont val="Arial"/>
        <family val="2"/>
      </rPr>
      <t>En caso de presentarse  inconsistencias se hacen los ajustes correspondientes.</t>
    </r>
    <r>
      <rPr>
        <sz val="12"/>
        <color theme="1"/>
        <rFont val="Arial"/>
        <family val="2"/>
      </rPr>
      <t xml:space="preserve">
</t>
    </r>
    <r>
      <rPr>
        <b/>
        <i/>
        <sz val="12"/>
        <color theme="1"/>
        <rFont val="Arial"/>
        <family val="2"/>
      </rPr>
      <t xml:space="preserve">
</t>
    </r>
    <r>
      <rPr>
        <i/>
        <sz val="12"/>
        <color rgb="FF002060"/>
        <rFont val="Arial"/>
        <family val="2"/>
      </rPr>
      <t xml:space="preserve">
</t>
    </r>
  </si>
  <si>
    <r>
      <rPr>
        <b/>
        <sz val="11"/>
        <color rgb="FF002060"/>
        <rFont val="Arial"/>
        <family val="2"/>
      </rPr>
      <t xml:space="preserve">Riesgo: Incumplimiento en la ejecución presupuestal
Control: 
</t>
    </r>
    <r>
      <rPr>
        <sz val="11"/>
        <color rgb="FF002060"/>
        <rFont val="Arial"/>
        <family val="2"/>
      </rPr>
      <t xml:space="preserve">Información presupuestal entregada oportunamente con el reporte periódico de la ejecución </t>
    </r>
    <r>
      <rPr>
        <sz val="11"/>
        <color theme="1"/>
        <rFont val="Arial"/>
        <family val="2"/>
      </rPr>
      <t>presupuestal</t>
    </r>
    <r>
      <rPr>
        <sz val="11"/>
        <color rgb="FF002060"/>
        <rFont val="Arial"/>
        <family val="2"/>
      </rPr>
      <t xml:space="preserve">
</t>
    </r>
    <r>
      <rPr>
        <b/>
        <sz val="11"/>
        <color rgb="FFFF0000"/>
        <rFont val="Arial"/>
        <family val="2"/>
      </rPr>
      <t>Evidencias</t>
    </r>
    <r>
      <rPr>
        <sz val="11"/>
        <color rgb="FFFF0000"/>
        <rFont val="Arial"/>
        <family val="2"/>
      </rPr>
      <t>:Entrega de la ejecución presupuestal.
Entrega semestral con corte a mayo y con corte  a noviembre.</t>
    </r>
  </si>
  <si>
    <t>En este primer trimestre 2023 se elaboraron y socializaron las politicas de operacion de la gestion presupuestal (Circular normativa 202360002), igualmente se apoya en la elaboracion de las circulares de recibo de facturas y pagos y cronograma de reuniones del Comite de Orientacion y Seguimiento a la contratacion 2023. Lo que permite tener los parametros de medicion y evaluacion del proceso presupuestal.
Igualmente, se realiza el seguimiento al cierre mensual dado que afecta directamente la produccion y entrega de informacion presupuestal. Encontrandose alli una oportunidad de mejora.</t>
  </si>
  <si>
    <t xml:space="preserve">Se identifica que el area contable continua registrando hechos economicos despues de terminado el mes, lo que genera reprocesos y dificulta la entrega oportuna de informacion presupuestal. Como oportunidad de mejora se realiza y socializa el memorando 202330029 (14/03/2023).  </t>
  </si>
  <si>
    <r>
      <rPr>
        <b/>
        <sz val="11"/>
        <color rgb="FF002060"/>
        <rFont val="Arial"/>
        <family val="2"/>
      </rPr>
      <t xml:space="preserve">Riesgo: Incumplimiento en la ejecución presupuestal
Control: 
</t>
    </r>
    <r>
      <rPr>
        <sz val="11"/>
        <color rgb="FF002060"/>
        <rFont val="Arial"/>
        <family val="2"/>
      </rPr>
      <t xml:space="preserve">Información presupuestal entregada oportunamente con el reporte periódico de la ejecución financiera.
</t>
    </r>
    <r>
      <rPr>
        <b/>
        <sz val="11"/>
        <color rgb="FFFF0000"/>
        <rFont val="Arial"/>
        <family val="2"/>
      </rPr>
      <t>Evidencias</t>
    </r>
    <r>
      <rPr>
        <sz val="11"/>
        <color rgb="FFFF0000"/>
        <rFont val="Arial"/>
        <family val="2"/>
      </rPr>
      <t>:Entrega de informes  presupuestales  y actas de reunión a los comités de contratación, direccionamiento y consejo directivo, seguimiento al cierre mensual.</t>
    </r>
    <r>
      <rPr>
        <sz val="11"/>
        <color rgb="FF002060"/>
        <rFont val="Arial"/>
        <family val="2"/>
      </rPr>
      <t xml:space="preserve"> </t>
    </r>
  </si>
  <si>
    <t xml:space="preserve">En el 2TR 2023 se realiza seguimiento a los cronogramas y entregables de la Gestion Presupuestal  con el fin de determinar si se cumple con la entrega oportuna de informacion. De acuerdo con lo anterior se determino que no se cumple con la oportunidad dado la dificultad que se continua teniendo en el proceso contable por la generacion de la nomina de contratistas. </t>
  </si>
  <si>
    <t>Se propone la realizacion de reuniones del 24 al 26 de cada mes, entre la Gestion Financiera con el fin de revisar los informes con novedades y/o eventos economicos que afectan el cierre oprtuno.</t>
  </si>
  <si>
    <r>
      <rPr>
        <b/>
        <sz val="11"/>
        <color rgb="FF002060"/>
        <rFont val="Arial"/>
        <family val="2"/>
      </rPr>
      <t xml:space="preserve">Control: 
</t>
    </r>
    <r>
      <rPr>
        <sz val="11"/>
        <color rgb="FF002060"/>
        <rFont val="Arial"/>
        <family val="2"/>
      </rPr>
      <t xml:space="preserve">Información presupuestal entregada oportunamente con el reporte periódico de la ejecución financiera.
</t>
    </r>
    <r>
      <rPr>
        <b/>
        <sz val="11"/>
        <color rgb="FFFF0000"/>
        <rFont val="Arial"/>
        <family val="2"/>
      </rPr>
      <t>Evidencias</t>
    </r>
    <r>
      <rPr>
        <sz val="11"/>
        <color rgb="FFFF0000"/>
        <rFont val="Arial"/>
        <family val="2"/>
      </rPr>
      <t>:Entrega de informes  presupuestales  y actas de reunión a los comités de contratación, direccionamiento y consejo directivo, seguimiento al cierre mensual.</t>
    </r>
    <r>
      <rPr>
        <sz val="11"/>
        <color rgb="FF002060"/>
        <rFont val="Arial"/>
        <family val="2"/>
      </rPr>
      <t xml:space="preserve"> </t>
    </r>
  </si>
  <si>
    <t>En el 3TR 2023 se realiza seguimiento a los cronogramas y entregables de la Gestion Presupuestal  con el fin de determinar si se cumple con la entrega oportuna de informacion, encontradose que aun persiste la entrega inoportuna de informes lo que dificulta el proceso de cierre.
https://bibliotecasmedellin-my.sharepoint.com/:w:/r/personal/calidad_planeacion_bpp_gov_co/Documents/MAPA%20DE%20RIESGOS%202023/EVIDENCIAS%20RIESGOS%20POR%20PROCESOS%202023/Evidencias%20Gestion%20Financiera/Evidencias%20MR%20Presupuesto/soporte%20envio%20informes%20presupuesto%20T3.doc?d=wca7e93a8ee0b4a01b8a3c3280aa0279c&amp;csf=1&amp;web=1&amp;e=Vb0lsr</t>
  </si>
  <si>
    <t>Se modifica las fechas del cierre con el fin de minimizar el riesgo de entrega inoportuna</t>
  </si>
  <si>
    <r>
      <rPr>
        <b/>
        <sz val="12"/>
        <color rgb="FFC00000"/>
        <rFont val="Arial"/>
        <family val="2"/>
      </rPr>
      <t xml:space="preserve">
</t>
    </r>
    <r>
      <rPr>
        <b/>
        <sz val="12"/>
        <color rgb="FFFF0000"/>
        <rFont val="Arial"/>
        <family val="2"/>
      </rPr>
      <t>Riesgo: Incumplimiento en la ejecución presupuestal</t>
    </r>
    <r>
      <rPr>
        <b/>
        <sz val="12"/>
        <color rgb="FF002060"/>
        <rFont val="Arial"/>
        <family val="2"/>
      </rPr>
      <t xml:space="preserve">
</t>
    </r>
    <r>
      <rPr>
        <b/>
        <sz val="12"/>
        <color rgb="FFFF0000"/>
        <rFont val="Arial"/>
        <family val="2"/>
      </rPr>
      <t>Causa Raiz:</t>
    </r>
    <r>
      <rPr>
        <b/>
        <sz val="12"/>
        <color rgb="FF002060"/>
        <rFont val="Arial"/>
        <family val="2"/>
      </rPr>
      <t xml:space="preserve">Información presupuestal inoportuna e insuficiente para la toma de decisiones </t>
    </r>
    <r>
      <rPr>
        <b/>
        <sz val="12"/>
        <color rgb="FFC00000"/>
        <rFont val="Arial"/>
        <family val="2"/>
      </rPr>
      <t xml:space="preserve">
Descripción:</t>
    </r>
    <r>
      <rPr>
        <b/>
        <sz val="12"/>
        <color theme="9" tint="-0.499984740745262"/>
        <rFont val="Arial"/>
        <family val="2"/>
      </rPr>
      <t xml:space="preserve">Mensualmente, </t>
    </r>
    <r>
      <rPr>
        <b/>
        <i/>
        <sz val="12"/>
        <color theme="4" tint="-0.249977111117893"/>
        <rFont val="Arial"/>
        <family val="2"/>
      </rPr>
      <t xml:space="preserve">el profesional  universitario encargado </t>
    </r>
    <r>
      <rPr>
        <sz val="12"/>
        <color theme="1"/>
        <rFont val="Arial"/>
        <family val="2"/>
      </rPr>
      <t xml:space="preserve">del presupuesto de la entidad registra la ejecuciónn presupuestal  de acuerdo a la gestión instiucional en el marco de la normativa vigente.
</t>
    </r>
    <r>
      <rPr>
        <b/>
        <i/>
        <sz val="12"/>
        <color rgb="FFC00000"/>
        <rFont val="Arial"/>
        <family val="2"/>
      </rPr>
      <t>Posible Desviación:</t>
    </r>
    <r>
      <rPr>
        <b/>
        <i/>
        <sz val="12"/>
        <color rgb="FF7030A0"/>
        <rFont val="Arial"/>
        <family val="2"/>
      </rPr>
      <t>En caso de presentarse  inconsistencias se hacen los ajustes correspondientes.</t>
    </r>
    <r>
      <rPr>
        <sz val="12"/>
        <color theme="1"/>
        <rFont val="Arial"/>
        <family val="2"/>
      </rPr>
      <t xml:space="preserve">
</t>
    </r>
    <r>
      <rPr>
        <b/>
        <i/>
        <sz val="12"/>
        <color theme="1"/>
        <rFont val="Arial"/>
        <family val="2"/>
      </rPr>
      <t xml:space="preserve">
</t>
    </r>
    <r>
      <rPr>
        <i/>
        <sz val="12"/>
        <color rgb="FF002060"/>
        <rFont val="Arial"/>
        <family val="2"/>
      </rPr>
      <t xml:space="preserve">
</t>
    </r>
  </si>
  <si>
    <r>
      <rPr>
        <b/>
        <sz val="11"/>
        <color rgb="FFFF0000"/>
        <rFont val="Arial"/>
        <family val="2"/>
      </rPr>
      <t>Riesgo: Incumplimiento en la ejecución presupuestal</t>
    </r>
    <r>
      <rPr>
        <b/>
        <sz val="11"/>
        <color rgb="FF002060"/>
        <rFont val="Arial"/>
        <family val="2"/>
      </rPr>
      <t xml:space="preserve">
Control: 
</t>
    </r>
    <r>
      <rPr>
        <sz val="11"/>
        <color rgb="FF002060"/>
        <rFont val="Arial"/>
        <family val="2"/>
      </rPr>
      <t xml:space="preserve">Información presupuestal entregada oportunamente con el reporte periódico de la ejecución financiera.
</t>
    </r>
    <r>
      <rPr>
        <b/>
        <sz val="11"/>
        <color rgb="FFFF0000"/>
        <rFont val="Arial"/>
        <family val="2"/>
      </rPr>
      <t>Evidencias</t>
    </r>
    <r>
      <rPr>
        <sz val="11"/>
        <color rgb="FFFF0000"/>
        <rFont val="Arial"/>
        <family val="2"/>
      </rPr>
      <t>:Entrega de informes  presupuestales  y actas de reunión a los comités de contratación, direccionamiento y consejo directivo, seguimiento al cierre mensual.</t>
    </r>
    <r>
      <rPr>
        <sz val="11"/>
        <color rgb="FF002060"/>
        <rFont val="Arial"/>
        <family val="2"/>
      </rPr>
      <t xml:space="preserve"> </t>
    </r>
  </si>
  <si>
    <t>En el 4to trimestre se realiza seguimiento a las fechas de cierre segun el nuevo cronograma, asi como la entrega de informes y acompañamiento de la Gestion presupuestal en los diferentes comites que lo requieren.</t>
  </si>
  <si>
    <t>Actualizar los controles para la vigencia 2024</t>
  </si>
  <si>
    <t>DESCRIPCIÓN
EVIDENCIAS POR CONTROL
TESORERÍA</t>
  </si>
  <si>
    <t xml:space="preserve">Incumplimiento en el seguimiento al PAC.
</t>
  </si>
  <si>
    <t xml:space="preserve">No facturar en las fechas establecidas 
No recibir oportunamente los pagos por parte de  terceros.
Inoportunidad en la conciliación 
Pagos de cuentas bancarias que no correspondan a la ejecucion de los rubros de presupuesto.
</t>
  </si>
  <si>
    <r>
      <rPr>
        <b/>
        <sz val="11"/>
        <color rgb="FFC00000"/>
        <rFont val="Arial"/>
        <family val="2"/>
      </rPr>
      <t xml:space="preserve">
Riesgo</t>
    </r>
    <r>
      <rPr>
        <b/>
        <sz val="11"/>
        <color rgb="FF002060"/>
        <rFont val="Arial"/>
        <family val="2"/>
      </rPr>
      <t xml:space="preserve">:"Incumplimiento en la ejecución  al PAC".
</t>
    </r>
    <r>
      <rPr>
        <b/>
        <sz val="11"/>
        <color rgb="FFC00000"/>
        <rFont val="Arial"/>
        <family val="2"/>
      </rPr>
      <t>Descripción:</t>
    </r>
    <r>
      <rPr>
        <b/>
        <sz val="11"/>
        <color rgb="FF0070C0"/>
        <rFont val="Arial"/>
        <family val="2"/>
      </rPr>
      <t>Periódicamente el tesorero realiza el seguimiento al</t>
    </r>
    <r>
      <rPr>
        <b/>
        <sz val="11"/>
        <color rgb="FF002060"/>
        <rFont val="Arial"/>
        <family val="2"/>
      </rPr>
      <t xml:space="preserve"> </t>
    </r>
    <r>
      <rPr>
        <b/>
        <sz val="11"/>
        <color rgb="FF0070C0"/>
        <rFont val="Arial"/>
        <family val="2"/>
      </rPr>
      <t>PAC</t>
    </r>
    <r>
      <rPr>
        <b/>
        <sz val="11"/>
        <color rgb="FF002060"/>
        <rFont val="Arial"/>
        <family val="2"/>
      </rPr>
      <t xml:space="preserve"> </t>
    </r>
    <r>
      <rPr>
        <sz val="11"/>
        <color rgb="FF002060"/>
        <rFont val="Arial"/>
        <family val="2"/>
      </rPr>
      <t>de ingresos y gastos de la Entidad,</t>
    </r>
    <r>
      <rPr>
        <sz val="11"/>
        <color theme="1"/>
        <rFont val="Arial"/>
        <family val="2"/>
      </rPr>
      <t xml:space="preserve"> </t>
    </r>
    <r>
      <rPr>
        <b/>
        <sz val="11"/>
        <color theme="9" tint="-0.249977111117893"/>
        <rFont val="Arial"/>
        <family val="2"/>
      </rPr>
      <t xml:space="preserve"> verificando</t>
    </r>
    <r>
      <rPr>
        <b/>
        <sz val="11"/>
        <color rgb="FF002060"/>
        <rFont val="Arial"/>
        <family val="2"/>
      </rPr>
      <t xml:space="preserve"> </t>
    </r>
    <r>
      <rPr>
        <sz val="11"/>
        <color theme="1"/>
        <rFont val="Arial"/>
        <family val="2"/>
      </rPr>
      <t xml:space="preserve">el movimiento de las cuentas bancarias.
</t>
    </r>
    <r>
      <rPr>
        <b/>
        <sz val="11"/>
        <color rgb="FFC00000"/>
        <rFont val="Arial"/>
        <family val="2"/>
      </rPr>
      <t xml:space="preserve">Posibles desviaciones: </t>
    </r>
    <r>
      <rPr>
        <sz val="11"/>
        <color theme="1"/>
        <rFont val="Arial"/>
        <family val="2"/>
      </rPr>
      <t>En caso de falta de pago por parte de los terceros, se afectara los pagos a realizar a funcionarios, proveedores y contratistas, y se comunicará oportunamente las causas por incumplimiento de los pagos,  solicitando a los clientes el</t>
    </r>
    <r>
      <rPr>
        <b/>
        <sz val="11"/>
        <color rgb="FF0070C0"/>
        <rFont val="Arial"/>
        <family val="2"/>
      </rPr>
      <t xml:space="preserve"> </t>
    </r>
    <r>
      <rPr>
        <sz val="11"/>
        <color theme="1"/>
        <rFont val="Arial"/>
        <family val="2"/>
      </rPr>
      <t xml:space="preserve">pendiente por realizar.
</t>
    </r>
  </si>
  <si>
    <r>
      <rPr>
        <b/>
        <sz val="11"/>
        <color rgb="FF002060"/>
        <rFont val="Arial"/>
        <family val="2"/>
      </rPr>
      <t>Riesgo:"Incumplimiento en la ejecución  al PAC".
Controles</t>
    </r>
    <r>
      <rPr>
        <sz val="11"/>
        <color theme="1"/>
        <rFont val="Arial"/>
        <family val="2"/>
      </rPr>
      <t xml:space="preserve">:
</t>
    </r>
    <r>
      <rPr>
        <sz val="11"/>
        <color rgb="FF002060"/>
        <rFont val="Arial"/>
        <family val="2"/>
      </rPr>
      <t xml:space="preserve">1. AnálIsis comparativo del PAC.
2. Reporte de inconsistencias presentadas en el periodo evaluado.
</t>
    </r>
    <r>
      <rPr>
        <b/>
        <sz val="11"/>
        <color rgb="FFFF0000"/>
        <rFont val="Arial"/>
        <family val="2"/>
      </rPr>
      <t>Evidencias:</t>
    </r>
    <r>
      <rPr>
        <sz val="11"/>
        <color rgb="FFFF0000"/>
        <rFont val="Arial"/>
        <family val="2"/>
      </rPr>
      <t xml:space="preserve"> PAC de ingresos, gastos mensuales y conciliacion financiera.</t>
    </r>
  </si>
  <si>
    <t>Control 1
PAC ingresos
Control 2 
PAC gastos</t>
  </si>
  <si>
    <t>PAC DE INGRESOS: se realiza consulta en tesoreria del municipio de Medellin ante tardanzas en la consigancion del ingreso.
PAC DE GASTOS: se realiza los ajuste pertinentes si se presentara pagos por recursos diferentes</t>
  </si>
  <si>
    <r>
      <rPr>
        <b/>
        <sz val="9"/>
        <color rgb="FFC00000"/>
        <rFont val="Arial"/>
        <family val="2"/>
      </rPr>
      <t>Riesgo</t>
    </r>
    <r>
      <rPr>
        <b/>
        <sz val="9"/>
        <color rgb="FF002060"/>
        <rFont val="Arial"/>
        <family val="2"/>
      </rPr>
      <t xml:space="preserve">:"Incumplimiento en la ejecución  al PAC".
</t>
    </r>
    <r>
      <rPr>
        <b/>
        <sz val="9"/>
        <color rgb="FFC00000"/>
        <rFont val="Arial"/>
        <family val="2"/>
      </rPr>
      <t>Descripción:</t>
    </r>
    <r>
      <rPr>
        <b/>
        <sz val="9"/>
        <color rgb="FF0070C0"/>
        <rFont val="Arial"/>
        <family val="2"/>
      </rPr>
      <t>Periódicamente el tesorero realiza el seguimiento al</t>
    </r>
    <r>
      <rPr>
        <b/>
        <sz val="9"/>
        <color rgb="FF002060"/>
        <rFont val="Arial"/>
        <family val="2"/>
      </rPr>
      <t xml:space="preserve"> </t>
    </r>
    <r>
      <rPr>
        <b/>
        <sz val="9"/>
        <color rgb="FF0070C0"/>
        <rFont val="Arial"/>
        <family val="2"/>
      </rPr>
      <t>PAC</t>
    </r>
    <r>
      <rPr>
        <b/>
        <sz val="9"/>
        <color rgb="FF002060"/>
        <rFont val="Arial"/>
        <family val="2"/>
      </rPr>
      <t xml:space="preserve"> </t>
    </r>
    <r>
      <rPr>
        <sz val="9"/>
        <color rgb="FF002060"/>
        <rFont val="Arial"/>
        <family val="2"/>
      </rPr>
      <t>de ingresos y gastos de la Entidad,</t>
    </r>
    <r>
      <rPr>
        <sz val="9"/>
        <color theme="1"/>
        <rFont val="Arial"/>
        <family val="2"/>
      </rPr>
      <t xml:space="preserve"> </t>
    </r>
    <r>
      <rPr>
        <b/>
        <sz val="9"/>
        <color theme="9" tint="-0.249977111117893"/>
        <rFont val="Arial"/>
        <family val="2"/>
      </rPr>
      <t xml:space="preserve"> verificando</t>
    </r>
    <r>
      <rPr>
        <b/>
        <sz val="9"/>
        <color rgb="FF002060"/>
        <rFont val="Arial"/>
        <family val="2"/>
      </rPr>
      <t xml:space="preserve"> </t>
    </r>
    <r>
      <rPr>
        <sz val="9"/>
        <color theme="1"/>
        <rFont val="Arial"/>
        <family val="2"/>
      </rPr>
      <t xml:space="preserve">el movimiento de las cuentas bancarias.
</t>
    </r>
    <r>
      <rPr>
        <b/>
        <sz val="9"/>
        <color rgb="FFC00000"/>
        <rFont val="Arial"/>
        <family val="2"/>
      </rPr>
      <t xml:space="preserve">Posibles desviaciones: </t>
    </r>
    <r>
      <rPr>
        <sz val="9"/>
        <color theme="1"/>
        <rFont val="Arial"/>
        <family val="2"/>
      </rPr>
      <t>En caso de falta de pago por parte de los terceros, se afectara los pagos a realizar a funcionarios, proveedores y contratistas, y se comunicará oportunamente las causas por incumplimiento de los pagos,  solicitando a los clientes el</t>
    </r>
    <r>
      <rPr>
        <b/>
        <sz val="9"/>
        <color rgb="FF0070C0"/>
        <rFont val="Arial"/>
        <family val="2"/>
      </rPr>
      <t xml:space="preserve"> </t>
    </r>
    <r>
      <rPr>
        <sz val="9"/>
        <color theme="1"/>
        <rFont val="Arial"/>
        <family val="2"/>
      </rPr>
      <t xml:space="preserve">pendiente por realizar.
</t>
    </r>
    <r>
      <rPr>
        <b/>
        <sz val="9"/>
        <color rgb="FFC00000"/>
        <rFont val="Arial"/>
        <family val="2"/>
      </rPr>
      <t>Evidencias:</t>
    </r>
    <r>
      <rPr>
        <sz val="9"/>
        <color theme="1"/>
        <rFont val="Arial"/>
        <family val="2"/>
      </rPr>
      <t xml:space="preserve"> PAC de ingresos y gastos mensuales</t>
    </r>
    <r>
      <rPr>
        <sz val="9"/>
        <color rgb="FFFF0000"/>
        <rFont val="Arial"/>
        <family val="2"/>
      </rPr>
      <t xml:space="preserve"> </t>
    </r>
    <r>
      <rPr>
        <sz val="9"/>
        <color theme="1"/>
        <rFont val="Arial"/>
        <family val="2"/>
      </rPr>
      <t xml:space="preserve">y conciliacion financiera.
</t>
    </r>
    <r>
      <rPr>
        <b/>
        <sz val="9"/>
        <color rgb="FF0070C0"/>
        <rFont val="Arial"/>
        <family val="2"/>
      </rPr>
      <t>Controles:
1</t>
    </r>
    <r>
      <rPr>
        <sz val="9"/>
        <color rgb="FF0070C0"/>
        <rFont val="Arial"/>
        <family val="2"/>
      </rPr>
      <t xml:space="preserve">. </t>
    </r>
    <r>
      <rPr>
        <b/>
        <sz val="9"/>
        <color rgb="FF0070C0"/>
        <rFont val="Arial"/>
        <family val="2"/>
      </rPr>
      <t>AnálIsis comparativo del PAC</t>
    </r>
    <r>
      <rPr>
        <sz val="9"/>
        <color rgb="FF0070C0"/>
        <rFont val="Arial"/>
        <family val="2"/>
      </rPr>
      <t xml:space="preserve">.
</t>
    </r>
    <r>
      <rPr>
        <b/>
        <sz val="9"/>
        <color rgb="FF0070C0"/>
        <rFont val="Arial"/>
        <family val="2"/>
      </rPr>
      <t>2. Reporte de inconsistencias presentadas en el periodo evaluado.</t>
    </r>
  </si>
  <si>
    <r>
      <rPr>
        <b/>
        <sz val="11"/>
        <color rgb="FFC00000"/>
        <rFont val="Arial"/>
        <family val="2"/>
      </rPr>
      <t>Riesgo</t>
    </r>
    <r>
      <rPr>
        <b/>
        <sz val="11"/>
        <color rgb="FF002060"/>
        <rFont val="Arial"/>
        <family val="2"/>
      </rPr>
      <t xml:space="preserve">:"Incumplimiento en la ejecución  al PAC".
</t>
    </r>
    <r>
      <rPr>
        <b/>
        <sz val="11"/>
        <color rgb="FFC00000"/>
        <rFont val="Arial"/>
        <family val="2"/>
      </rPr>
      <t>Descripción:</t>
    </r>
    <r>
      <rPr>
        <b/>
        <sz val="11"/>
        <color rgb="FF0070C0"/>
        <rFont val="Arial"/>
        <family val="2"/>
      </rPr>
      <t>Periódicamente el tesorero realiza el seguimiento al</t>
    </r>
    <r>
      <rPr>
        <b/>
        <sz val="11"/>
        <color rgb="FF002060"/>
        <rFont val="Arial"/>
        <family val="2"/>
      </rPr>
      <t xml:space="preserve"> </t>
    </r>
    <r>
      <rPr>
        <b/>
        <sz val="11"/>
        <color rgb="FF0070C0"/>
        <rFont val="Arial"/>
        <family val="2"/>
      </rPr>
      <t>PAC</t>
    </r>
    <r>
      <rPr>
        <b/>
        <sz val="11"/>
        <color rgb="FF002060"/>
        <rFont val="Arial"/>
        <family val="2"/>
      </rPr>
      <t xml:space="preserve"> </t>
    </r>
    <r>
      <rPr>
        <sz val="11"/>
        <color rgb="FF002060"/>
        <rFont val="Arial"/>
        <family val="2"/>
      </rPr>
      <t>de ingresos y gastos de la Entidad,</t>
    </r>
    <r>
      <rPr>
        <sz val="11"/>
        <color theme="1"/>
        <rFont val="Arial"/>
        <family val="2"/>
      </rPr>
      <t xml:space="preserve"> </t>
    </r>
    <r>
      <rPr>
        <b/>
        <sz val="11"/>
        <color theme="9" tint="-0.249977111117893"/>
        <rFont val="Arial"/>
        <family val="2"/>
      </rPr>
      <t xml:space="preserve"> verificando</t>
    </r>
    <r>
      <rPr>
        <b/>
        <sz val="11"/>
        <color rgb="FF002060"/>
        <rFont val="Arial"/>
        <family val="2"/>
      </rPr>
      <t xml:space="preserve"> </t>
    </r>
    <r>
      <rPr>
        <sz val="11"/>
        <color theme="1"/>
        <rFont val="Arial"/>
        <family val="2"/>
      </rPr>
      <t xml:space="preserve">el movimiento de las cuentas bancarias.
</t>
    </r>
    <r>
      <rPr>
        <b/>
        <sz val="11"/>
        <color rgb="FFC00000"/>
        <rFont val="Arial"/>
        <family val="2"/>
      </rPr>
      <t xml:space="preserve">Posibles desviaciones: </t>
    </r>
    <r>
      <rPr>
        <sz val="11"/>
        <color theme="1"/>
        <rFont val="Arial"/>
        <family val="2"/>
      </rPr>
      <t>En caso de falta de pago por parte de los terceros, se afectara los pagos a realizar a funcionarios, proveedores y contratistas, y se comunicará oportunamente las causas por incumplimiento de los pagos,  solicitando a los clientes el</t>
    </r>
    <r>
      <rPr>
        <b/>
        <sz val="11"/>
        <color rgb="FF0070C0"/>
        <rFont val="Arial"/>
        <family val="2"/>
      </rPr>
      <t xml:space="preserve"> </t>
    </r>
    <r>
      <rPr>
        <sz val="11"/>
        <color theme="1"/>
        <rFont val="Arial"/>
        <family val="2"/>
      </rPr>
      <t xml:space="preserve">pendiente por realizar.
</t>
    </r>
    <r>
      <rPr>
        <b/>
        <sz val="11"/>
        <color rgb="FFC00000"/>
        <rFont val="Arial"/>
        <family val="2"/>
      </rPr>
      <t>Evidencias:</t>
    </r>
    <r>
      <rPr>
        <sz val="11"/>
        <color theme="1"/>
        <rFont val="Arial"/>
        <family val="2"/>
      </rPr>
      <t xml:space="preserve"> PAC de ingresos y gastos mensuales</t>
    </r>
    <r>
      <rPr>
        <sz val="11"/>
        <color rgb="FFFF0000"/>
        <rFont val="Arial"/>
        <family val="2"/>
      </rPr>
      <t xml:space="preserve"> </t>
    </r>
    <r>
      <rPr>
        <sz val="11"/>
        <color theme="1"/>
        <rFont val="Arial"/>
        <family val="2"/>
      </rPr>
      <t xml:space="preserve">y conciliacion financiera.
</t>
    </r>
    <r>
      <rPr>
        <b/>
        <sz val="11"/>
        <color rgb="FF0070C0"/>
        <rFont val="Arial"/>
        <family val="2"/>
      </rPr>
      <t xml:space="preserve">Controles:
</t>
    </r>
    <r>
      <rPr>
        <b/>
        <sz val="11"/>
        <color rgb="FFFF0000"/>
        <rFont val="Arial"/>
        <family val="2"/>
      </rPr>
      <t>1</t>
    </r>
    <r>
      <rPr>
        <sz val="11"/>
        <color rgb="FFFF0000"/>
        <rFont val="Arial"/>
        <family val="2"/>
      </rPr>
      <t xml:space="preserve">. </t>
    </r>
    <r>
      <rPr>
        <b/>
        <sz val="11"/>
        <color rgb="FFFF0000"/>
        <rFont val="Arial"/>
        <family val="2"/>
      </rPr>
      <t>AnálIsis comparativo del PAC</t>
    </r>
    <r>
      <rPr>
        <sz val="11"/>
        <color rgb="FFFF0000"/>
        <rFont val="Arial"/>
        <family val="2"/>
      </rPr>
      <t xml:space="preserve">. (Ingresos Vs Gastos).
</t>
    </r>
    <r>
      <rPr>
        <b/>
        <sz val="11"/>
        <color rgb="FFFF0000"/>
        <rFont val="Arial"/>
        <family val="2"/>
      </rPr>
      <t>2. Reporte de inconsistencias presentadas en el periodo evaluado.</t>
    </r>
  </si>
  <si>
    <r>
      <rPr>
        <b/>
        <sz val="11"/>
        <color rgb="FFFF0000"/>
        <rFont val="Arial"/>
        <family val="2"/>
      </rPr>
      <t>Riesgo:"Incumplimiento en la ejecución  al PAC".</t>
    </r>
    <r>
      <rPr>
        <b/>
        <sz val="11"/>
        <color rgb="FF002060"/>
        <rFont val="Arial"/>
        <family val="2"/>
      </rPr>
      <t xml:space="preserve">
Controles</t>
    </r>
    <r>
      <rPr>
        <sz val="11"/>
        <color theme="1"/>
        <rFont val="Arial"/>
        <family val="2"/>
      </rPr>
      <t xml:space="preserve">:
</t>
    </r>
    <r>
      <rPr>
        <sz val="11"/>
        <color rgb="FF002060"/>
        <rFont val="Arial"/>
        <family val="2"/>
      </rPr>
      <t xml:space="preserve">1. AnálIsis comparativo del PAC.
2. Reporte de inconsistencias presentadas en el periodo evaluado.
</t>
    </r>
    <r>
      <rPr>
        <b/>
        <sz val="11"/>
        <color rgb="FFFF0000"/>
        <rFont val="Arial"/>
        <family val="2"/>
      </rPr>
      <t>Evidencias:</t>
    </r>
    <r>
      <rPr>
        <sz val="11"/>
        <color rgb="FFFF0000"/>
        <rFont val="Arial"/>
        <family val="2"/>
      </rPr>
      <t xml:space="preserve"> PAC de ingresos, gastos mensuales y conciliacion financiera.</t>
    </r>
  </si>
  <si>
    <t>Gestión Financiera.
LIDERA TESORERÍA</t>
  </si>
  <si>
    <r>
      <rPr>
        <b/>
        <sz val="11"/>
        <rFont val="Arial"/>
        <family val="2"/>
      </rPr>
      <t>Riesgo:</t>
    </r>
    <r>
      <rPr>
        <sz val="11"/>
        <rFont val="Arial"/>
        <family val="2"/>
      </rPr>
      <t>Vulnerabilidades a los sistemas de información que puede ocasionar pérdida de integridad de la informa</t>
    </r>
    <r>
      <rPr>
        <b/>
        <sz val="11"/>
        <rFont val="Arial"/>
        <family val="2"/>
      </rPr>
      <t>ción.
Activo:</t>
    </r>
    <r>
      <rPr>
        <sz val="11"/>
        <rFont val="Arial"/>
        <family val="2"/>
      </rPr>
      <t>Aplicativo de Xenco que conforma los siguientes módulos; nómina, activos, inventarios, tesorería, contabilidad, presupuesto.</t>
    </r>
    <r>
      <rPr>
        <b/>
        <sz val="11"/>
        <rFont val="Arial"/>
        <family val="2"/>
      </rPr>
      <t xml:space="preserve">
Amenaza:</t>
    </r>
    <r>
      <rPr>
        <b/>
        <sz val="11"/>
        <color rgb="FFFF0000"/>
        <rFont val="Arial"/>
        <family val="2"/>
      </rPr>
      <t xml:space="preserve">
</t>
    </r>
    <r>
      <rPr>
        <sz val="11"/>
        <rFont val="Arial"/>
        <family val="2"/>
      </rPr>
      <t>Modificación no autorizada.</t>
    </r>
    <r>
      <rPr>
        <b/>
        <sz val="11"/>
        <color rgb="FFFF0000"/>
        <rFont val="Arial"/>
        <family val="2"/>
      </rPr>
      <t xml:space="preserve">
</t>
    </r>
    <r>
      <rPr>
        <b/>
        <sz val="11"/>
        <color rgb="FFC00000"/>
        <rFont val="Arial"/>
        <family val="2"/>
      </rPr>
      <t xml:space="preserve">
</t>
    </r>
  </si>
  <si>
    <t>SEGURIDAD DE LA INFORMACIÓN</t>
  </si>
  <si>
    <t xml:space="preserve">Falta de aplicación de políticas de seguridad digital.
Ausencia de políticas de control de acceso.
Falta de parametrización del software
</t>
  </si>
  <si>
    <r>
      <rPr>
        <b/>
        <sz val="11"/>
        <color rgb="FFC00000"/>
        <rFont val="Arial"/>
        <family val="2"/>
      </rPr>
      <t xml:space="preserve">
Riesgo: </t>
    </r>
    <r>
      <rPr>
        <b/>
        <sz val="11"/>
        <color rgb="FF002060"/>
        <rFont val="Arial"/>
        <family val="2"/>
      </rPr>
      <t xml:space="preserve">" Vulnerabilidades en el Aplicativo de Xenco que conforma los módulos; nómina, activos, inventarios, tesorería, contabilidad, presupuesto.
</t>
    </r>
    <r>
      <rPr>
        <b/>
        <sz val="11"/>
        <color rgb="FFC00000"/>
        <rFont val="Arial"/>
        <family val="2"/>
      </rPr>
      <t xml:space="preserve">Descripción: Cada responsable de la Subdirección Administrativa y Financiera </t>
    </r>
    <r>
      <rPr>
        <b/>
        <sz val="11"/>
        <color rgb="FF002060"/>
        <rFont val="Arial"/>
        <family val="2"/>
      </rPr>
      <t>Verifica</t>
    </r>
    <r>
      <rPr>
        <sz val="11"/>
        <color rgb="FF002060"/>
        <rFont val="Arial"/>
        <family val="2"/>
      </rPr>
      <t xml:space="preserve"> </t>
    </r>
    <r>
      <rPr>
        <sz val="11"/>
        <color theme="1"/>
        <rFont val="Arial"/>
        <family val="2"/>
      </rPr>
      <t xml:space="preserve">que el software, </t>
    </r>
    <r>
      <rPr>
        <sz val="11"/>
        <color rgb="FF00B0F0"/>
        <rFont val="Arial"/>
        <family val="2"/>
      </rPr>
      <t xml:space="preserve"> </t>
    </r>
    <r>
      <rPr>
        <b/>
        <sz val="11"/>
        <color rgb="FF00B0F0"/>
        <rFont val="Arial"/>
        <family val="2"/>
      </rPr>
      <t>cumpla</t>
    </r>
    <r>
      <rPr>
        <b/>
        <sz val="11"/>
        <color theme="6" tint="-0.499984740745262"/>
        <rFont val="Arial"/>
        <family val="2"/>
      </rPr>
      <t xml:space="preserve"> </t>
    </r>
    <r>
      <rPr>
        <sz val="11"/>
        <rFont val="Arial"/>
        <family val="2"/>
      </rPr>
      <t xml:space="preserve">con los </t>
    </r>
    <r>
      <rPr>
        <b/>
        <sz val="11"/>
        <rFont val="Arial"/>
        <family val="2"/>
      </rPr>
      <t>controles de seguridad de la información</t>
    </r>
    <r>
      <rPr>
        <sz val="11"/>
        <rFont val="Arial"/>
        <family val="2"/>
      </rPr>
      <t xml:space="preserve"> establecidos por la entidad, y gestiona sus requerimientos reportando al proveedor del soporte Xenco  para tomar acciones pertinentes, de igual manera la pesona encargada de nómina  revisa la segunda parte de las plantillas de liquidación de nómina realizada por la auxiliar administrativa del proceso. 
</t>
    </r>
    <r>
      <rPr>
        <b/>
        <sz val="11"/>
        <color rgb="FFC00000"/>
        <rFont val="Arial"/>
        <family val="2"/>
      </rPr>
      <t xml:space="preserve">Posibles Desviaciones: </t>
    </r>
    <r>
      <rPr>
        <sz val="11"/>
        <color theme="1"/>
        <rFont val="Arial"/>
        <family val="2"/>
      </rPr>
      <t xml:space="preserve">En caso de presentar inconsistencias en el software, </t>
    </r>
    <r>
      <rPr>
        <sz val="11"/>
        <rFont val="Arial"/>
        <family val="2"/>
      </rPr>
      <t>se solicita soporte técnico al proveedor.
Para las inexactitudes en la liquidación, se realiza la validación por parte del Profesional Especializado de Talento Humano o Tesorero.</t>
    </r>
    <r>
      <rPr>
        <sz val="11"/>
        <color theme="1"/>
        <rFont val="Arial"/>
        <family val="2"/>
      </rPr>
      <t xml:space="preserve">
</t>
    </r>
    <r>
      <rPr>
        <sz val="11"/>
        <rFont val="Arial"/>
        <family val="2"/>
      </rPr>
      <t>.</t>
    </r>
  </si>
  <si>
    <r>
      <t xml:space="preserve">
Riesgo: " Vulnerabilidades en el Aplicativo de Xenco que conforma los módulos; nómina, activos, inventarios, tesorería, contabilidad, presupuesto.
CONTROL: 
Informe de seguimiento del software de Xenco, que garantice la seguridad de la información de los módulos de nómina, activos, inventarios, tesorería, contabilidad, presupuesto.
Reporte mensual a Gestión Financiera (Tesorería) de las inconsisitencias presentadas en el reporte de nómina del periodo evaluado.
</t>
    </r>
    <r>
      <rPr>
        <b/>
        <sz val="10"/>
        <color rgb="FFFF0000"/>
        <rFont val="Arial"/>
        <family val="2"/>
      </rPr>
      <t xml:space="preserve">EVIDENCIAS:
</t>
    </r>
    <r>
      <rPr>
        <sz val="10"/>
        <color rgb="FFFF0000"/>
        <rFont val="Arial"/>
        <family val="2"/>
      </rPr>
      <t>Informe de seguimiento con el reporte de inconsistencias presentadas en los módulos del aplicativo.</t>
    </r>
  </si>
  <si>
    <t>Evidencia Back up realizado por sistemas.
Control de horas a procedimientos realizados por xenco</t>
  </si>
  <si>
    <t>Se realiza back up diario a traves de sistemas.
Con repecto a la revision de horas y procedimientos realizados se pide visto bueno del funcionario que solicito el servicio y se lleva control de horas contratadas para requerimientos</t>
  </si>
  <si>
    <r>
      <t xml:space="preserve">CONTROL: 
Informe de seguimiento del software de Xenco, que garantice la seguridad de la información de los módulos de nómina, activos, inventarios, tesorería, contabilidad, presupuesto.
Reporte mensual a Gestión Financiera (Tesorería) de las inconsisitencias presentadas en el reporte de nómina del periodo evaluado.
</t>
    </r>
    <r>
      <rPr>
        <b/>
        <sz val="10"/>
        <color rgb="FFFF0000"/>
        <rFont val="Arial"/>
        <family val="2"/>
      </rPr>
      <t xml:space="preserve">EVIDENCIAS:
</t>
    </r>
    <r>
      <rPr>
        <sz val="10"/>
        <color rgb="FFFF0000"/>
        <rFont val="Arial"/>
        <family val="2"/>
      </rPr>
      <t>Informe de seguimiento con el reporte de inconsistencias presentadas en los módulos del aplicativo.</t>
    </r>
  </si>
  <si>
    <r>
      <rPr>
        <b/>
        <sz val="11"/>
        <color rgb="FFFF0000"/>
        <rFont val="Arial"/>
        <family val="2"/>
      </rPr>
      <t xml:space="preserve">
Riesgo: " Vulnerabilidades en el Aplicativo de Xenco que conforma los módulos; nómina, activos, inventarios, tesorería, contabilidad, presupuesto.
</t>
    </r>
    <r>
      <rPr>
        <b/>
        <sz val="11"/>
        <color rgb="FFC00000"/>
        <rFont val="Arial"/>
        <family val="2"/>
      </rPr>
      <t xml:space="preserve">Descripción: Cada responsable de la Subdirección Administrativa y Financiera </t>
    </r>
    <r>
      <rPr>
        <b/>
        <sz val="11"/>
        <color rgb="FF002060"/>
        <rFont val="Arial"/>
        <family val="2"/>
      </rPr>
      <t>Verifica</t>
    </r>
    <r>
      <rPr>
        <sz val="11"/>
        <color rgb="FF002060"/>
        <rFont val="Arial"/>
        <family val="2"/>
      </rPr>
      <t xml:space="preserve"> </t>
    </r>
    <r>
      <rPr>
        <sz val="11"/>
        <color theme="1"/>
        <rFont val="Arial"/>
        <family val="2"/>
      </rPr>
      <t xml:space="preserve">que el software, </t>
    </r>
    <r>
      <rPr>
        <sz val="11"/>
        <color rgb="FF00B0F0"/>
        <rFont val="Arial"/>
        <family val="2"/>
      </rPr>
      <t xml:space="preserve"> </t>
    </r>
    <r>
      <rPr>
        <b/>
        <sz val="11"/>
        <color rgb="FF00B0F0"/>
        <rFont val="Arial"/>
        <family val="2"/>
      </rPr>
      <t>cumpla</t>
    </r>
    <r>
      <rPr>
        <b/>
        <sz val="11"/>
        <color theme="6" tint="-0.499984740745262"/>
        <rFont val="Arial"/>
        <family val="2"/>
      </rPr>
      <t xml:space="preserve"> </t>
    </r>
    <r>
      <rPr>
        <sz val="11"/>
        <rFont val="Arial"/>
        <family val="2"/>
      </rPr>
      <t xml:space="preserve">con los </t>
    </r>
    <r>
      <rPr>
        <b/>
        <sz val="11"/>
        <rFont val="Arial"/>
        <family val="2"/>
      </rPr>
      <t>controles de seguridad de la información</t>
    </r>
    <r>
      <rPr>
        <sz val="11"/>
        <rFont val="Arial"/>
        <family val="2"/>
      </rPr>
      <t xml:space="preserve"> establecidos por la entidad, y gestiona sus requerimientos reportando al proveedor del soporte Xenco  para tomar acciones pertinentes, de igual manera la pesona encargada de nómina  revisa la segunda parte de las plantillas de liquidación de nómina realizada por la auxiliar administrativa del proceso. 
</t>
    </r>
    <r>
      <rPr>
        <b/>
        <sz val="11"/>
        <color rgb="FFC00000"/>
        <rFont val="Arial"/>
        <family val="2"/>
      </rPr>
      <t xml:space="preserve">Posibles Desviaciones: </t>
    </r>
    <r>
      <rPr>
        <sz val="11"/>
        <color theme="1"/>
        <rFont val="Arial"/>
        <family val="2"/>
      </rPr>
      <t xml:space="preserve">En caso de presentar inconsistencias en el software, </t>
    </r>
    <r>
      <rPr>
        <sz val="11"/>
        <rFont val="Arial"/>
        <family val="2"/>
      </rPr>
      <t>se solicita soporte técnico al proveedor.
Para las inexactitudes en la liquidación, se realiza la validación por parte del Profesional Especializado de Talento Humano o Tesorero.</t>
    </r>
    <r>
      <rPr>
        <sz val="11"/>
        <color theme="1"/>
        <rFont val="Arial"/>
        <family val="2"/>
      </rPr>
      <t xml:space="preserve">
</t>
    </r>
    <r>
      <rPr>
        <sz val="11"/>
        <rFont val="Arial"/>
        <family val="2"/>
      </rPr>
      <t>.</t>
    </r>
  </si>
  <si>
    <r>
      <rPr>
        <b/>
        <sz val="10"/>
        <color rgb="FFFF0000"/>
        <rFont val="Arial"/>
        <family val="2"/>
      </rPr>
      <t xml:space="preserve">
Riesgo: " Vulnerabilidades en el Aplicativo de Xenco que conforma los módulos; nómina, activos, inventarios, tesorería, contabilidad, presupuesto.</t>
    </r>
    <r>
      <rPr>
        <b/>
        <sz val="10"/>
        <color rgb="FF002060"/>
        <rFont val="Arial"/>
        <family val="2"/>
      </rPr>
      <t xml:space="preserve">
CONTROL: 
Informe de seguimiento del software de Xenco, que garantice la seguridad de la información de los módulos de nómina, activos, inventarios, tesorería, contabilidad, presupuesto.
Reporte mensual a Gestión Financiera (Tesorería) de las inconsisitencias presentadas en el reporte de nómina del periodo evaluado.
</t>
    </r>
    <r>
      <rPr>
        <b/>
        <sz val="10"/>
        <color rgb="FFFF0000"/>
        <rFont val="Arial"/>
        <family val="2"/>
      </rPr>
      <t xml:space="preserve">EVIDENCIAS:
</t>
    </r>
    <r>
      <rPr>
        <sz val="10"/>
        <color rgb="FFFF0000"/>
        <rFont val="Arial"/>
        <family val="2"/>
      </rPr>
      <t>Informe de seguimiento con el reporte de inconsistencias presentadas en los módulos del aplicativo.</t>
    </r>
  </si>
  <si>
    <t>CONTABLE</t>
  </si>
  <si>
    <t>PRESUPUESTO</t>
  </si>
  <si>
    <t>TESORERO</t>
  </si>
  <si>
    <r>
      <t xml:space="preserve">SEGUIMIENTO TRIMESTRAL MAPA DE RIESGOS 2023
GESTIÓN ADMINISTRATIVA DE RECURSOS
</t>
    </r>
    <r>
      <rPr>
        <b/>
        <i/>
        <sz val="10"/>
        <color rgb="FFFF0000"/>
        <rFont val="Arial"/>
        <family val="2"/>
      </rPr>
      <t>Objetivo Proceso:</t>
    </r>
    <r>
      <rPr>
        <b/>
        <i/>
        <sz val="10"/>
        <color rgb="FF002060"/>
        <rFont val="Arial"/>
        <family val="2"/>
      </rPr>
      <t xml:space="preserve"> Administrar de forma eficaz, segura y confiable los recursos tecnológicos, físicos y documentales de la BPP, mediante la gestión, disposición, control y custodia adecuada de la documentación y demás recursos requeridos por las diferentes dependencias, contribuyendo al cumplimiento de los objetivos estratégicos institucionales.</t>
    </r>
  </si>
  <si>
    <r>
      <t xml:space="preserve">SEGUIMIENTO PRIMER TRIMESTRE 2023
Gestión Administrativa de recursos
</t>
    </r>
    <r>
      <rPr>
        <b/>
        <i/>
        <sz val="12"/>
        <color theme="0"/>
        <rFont val="Arial"/>
        <family val="2"/>
      </rPr>
      <t xml:space="preserve">Código: F-GE-04
</t>
    </r>
  </si>
  <si>
    <r>
      <t xml:space="preserve">                                    
 SEGUIMIENTO   SEGUNDO  TRIMESTRE  2023
 Gestión Administrativa de recursos
</t>
    </r>
    <r>
      <rPr>
        <b/>
        <i/>
        <sz val="12"/>
        <color theme="0"/>
        <rFont val="Arial"/>
        <family val="2"/>
      </rPr>
      <t xml:space="preserve">Código:  F-GE-04
                                           </t>
    </r>
    <r>
      <rPr>
        <b/>
        <i/>
        <sz val="14"/>
        <color theme="0"/>
        <rFont val="Arial"/>
        <family val="2"/>
      </rPr>
      <t xml:space="preserve">                </t>
    </r>
    <r>
      <rPr>
        <b/>
        <i/>
        <sz val="16"/>
        <color theme="0"/>
        <rFont val="Arial"/>
        <family val="2"/>
      </rPr>
      <t xml:space="preserve">                                                                                                                                   </t>
    </r>
  </si>
  <si>
    <r>
      <rPr>
        <b/>
        <i/>
        <sz val="16"/>
        <color rgb="FFFFFFFF"/>
        <rFont val="Arial"/>
        <family val="2"/>
      </rPr>
      <t xml:space="preserve">                                    
SEGUIMIENTO   TERCER  TRIMESTRE  2023
 Gestión Administrativa de recursos
</t>
    </r>
    <r>
      <rPr>
        <b/>
        <i/>
        <sz val="12"/>
        <color rgb="FFFFFFFF"/>
        <rFont val="Arial"/>
        <family val="2"/>
      </rPr>
      <t xml:space="preserve">Código:  F-GE-04
                                           </t>
    </r>
    <r>
      <rPr>
        <b/>
        <i/>
        <sz val="14"/>
        <color rgb="FFFFFFFF"/>
        <rFont val="Arial"/>
        <family val="2"/>
      </rPr>
      <t xml:space="preserve">                </t>
    </r>
    <r>
      <rPr>
        <b/>
        <i/>
        <sz val="16"/>
        <color rgb="FFFFFFFF"/>
        <rFont val="Arial"/>
        <family val="2"/>
      </rPr>
      <t xml:space="preserve">                                                                                                                                   </t>
    </r>
  </si>
  <si>
    <r>
      <t xml:space="preserve">                                    
SEGUIMIENTO   CUARTO (4)  TRIMESTRE  2023
 Gestión Administrativa de recursos
</t>
    </r>
    <r>
      <rPr>
        <b/>
        <i/>
        <sz val="12"/>
        <color rgb="FFFFFFFF"/>
        <rFont val="Arial"/>
        <family val="2"/>
      </rPr>
      <t xml:space="preserve">Código:  F-GE-04
                                           </t>
    </r>
    <r>
      <rPr>
        <b/>
        <i/>
        <sz val="14"/>
        <color rgb="FFFFFFFF"/>
        <rFont val="Arial"/>
        <family val="2"/>
      </rPr>
      <t xml:space="preserve">                </t>
    </r>
    <r>
      <rPr>
        <b/>
        <i/>
        <sz val="16"/>
        <color rgb="FFFFFFFF"/>
        <rFont val="Arial"/>
        <family val="2"/>
      </rPr>
      <t xml:space="preserve">                                                                                                                                   </t>
    </r>
  </si>
  <si>
    <t>No  de CONTROLES
Programados TRIMESTRE 2</t>
  </si>
  <si>
    <t>Registros
EVIDENCIAS POR CONTROL
GESTIÓN DOCUMENTAL</t>
  </si>
  <si>
    <t>DESCRIPCIÓN
EVIDENCIAS POR CONTROL
GESTION DOCUMENTAL</t>
  </si>
  <si>
    <t>DESCRIPCIÓN
EVIDENCIAS POR CONTROL
GESTIÓN DOCUMENTAL</t>
  </si>
  <si>
    <r>
      <t xml:space="preserve">Gestión Administrativa de recursos
</t>
    </r>
    <r>
      <rPr>
        <b/>
        <sz val="11"/>
        <color theme="1"/>
        <rFont val="Arial"/>
        <family val="2"/>
      </rPr>
      <t>(Gestión Documental)</t>
    </r>
  </si>
  <si>
    <t xml:space="preserve">
Falta de elaboración de los  inventarios documentales.
Falta de organización de los archivos de gestión.
Ingreso y salida de documentos  sin radicar.
No aplicar correctamente el procedimiento de préstamos documentales.</t>
  </si>
  <si>
    <r>
      <rPr>
        <b/>
        <sz val="10"/>
        <color rgb="FFC00000"/>
        <rFont val="Arial"/>
        <family val="2"/>
      </rPr>
      <t xml:space="preserve">Descripción: </t>
    </r>
    <r>
      <rPr>
        <sz val="10"/>
        <rFont val="Arial"/>
        <family val="2"/>
      </rPr>
      <t>De manera</t>
    </r>
    <r>
      <rPr>
        <b/>
        <sz val="10"/>
        <color rgb="FF002060"/>
        <rFont val="Arial"/>
        <family val="2"/>
      </rPr>
      <t xml:space="preserve"> permanente</t>
    </r>
    <r>
      <rPr>
        <sz val="10"/>
        <color rgb="FF002060"/>
        <rFont val="Arial"/>
        <family val="2"/>
      </rPr>
      <t xml:space="preserve"> </t>
    </r>
    <r>
      <rPr>
        <b/>
        <sz val="10"/>
        <color rgb="FF002060"/>
        <rFont val="Arial"/>
        <family val="2"/>
      </rPr>
      <t>el Técnico Administrativo de Gestión Documental en coordinación con el personal de apoyo,</t>
    </r>
    <r>
      <rPr>
        <b/>
        <sz val="10"/>
        <color rgb="FFFF0000"/>
        <rFont val="Arial"/>
        <family val="2"/>
      </rPr>
      <t xml:space="preserve"> </t>
    </r>
    <r>
      <rPr>
        <b/>
        <sz val="10"/>
        <color theme="9" tint="-0.249977111117893"/>
        <rFont val="Arial"/>
        <family val="2"/>
      </rPr>
      <t xml:space="preserve"> Verifican</t>
    </r>
    <r>
      <rPr>
        <sz val="10"/>
        <rFont val="Arial"/>
        <family val="2"/>
      </rPr>
      <t xml:space="preserve"> los archivos y las  bases de datos, en donde se registran los documentos producto de las funciones de la BPP</t>
    </r>
    <r>
      <rPr>
        <sz val="10"/>
        <color rgb="FFFF0000"/>
        <rFont val="Arial"/>
        <family val="2"/>
      </rPr>
      <t>. Adicionalmente se controla la administración de las comunicaciones oficiales a traves de  la Unidad de Correspondencia.</t>
    </r>
    <r>
      <rPr>
        <sz val="10"/>
        <rFont val="Arial"/>
        <family val="2"/>
      </rPr>
      <t xml:space="preserve">
</t>
    </r>
    <r>
      <rPr>
        <b/>
        <sz val="10"/>
        <color rgb="FFC00000"/>
        <rFont val="Arial"/>
        <family val="2"/>
      </rPr>
      <t>Posibles Desviaciones:</t>
    </r>
    <r>
      <rPr>
        <b/>
        <i/>
        <sz val="10"/>
        <color rgb="FFC00000"/>
        <rFont val="Arial"/>
        <family val="2"/>
      </rPr>
      <t xml:space="preserve"> </t>
    </r>
    <r>
      <rPr>
        <sz val="10"/>
        <color theme="1"/>
        <rFont val="Arial"/>
        <family val="2"/>
      </rPr>
      <t>En caso de encontrar información faltante,  se iniciará el debido proceso para la búsqueda y dado el caso la reconstrucción del proceso.</t>
    </r>
    <r>
      <rPr>
        <sz val="10"/>
        <rFont val="Arial"/>
        <family val="2"/>
      </rPr>
      <t xml:space="preserve">
</t>
    </r>
  </si>
  <si>
    <r>
      <rPr>
        <b/>
        <sz val="10"/>
        <color rgb="FF002060"/>
        <rFont val="Arial"/>
        <family val="2"/>
      </rPr>
      <t>RIESGO: Perdida de documentos
CONTROL 1:</t>
    </r>
    <r>
      <rPr>
        <sz val="10"/>
        <color rgb="FF002060"/>
        <rFont val="Arial"/>
        <family val="2"/>
      </rPr>
      <t xml:space="preserve">Revisar de manera permanente el archivo con base de datos donde se registran las comunicaciones oficiales.
</t>
    </r>
    <r>
      <rPr>
        <b/>
        <sz val="10"/>
        <color rgb="FFFF0000"/>
        <rFont val="Arial"/>
        <family val="2"/>
      </rPr>
      <t xml:space="preserve">EVIDENCIA:
</t>
    </r>
    <r>
      <rPr>
        <sz val="10"/>
        <color rgb="FFFF0000"/>
        <rFont val="Arial"/>
        <family val="2"/>
      </rPr>
      <t>Base de datos con el registro de las comunicaciones oficilaes. (control y salida de documentos.).</t>
    </r>
    <r>
      <rPr>
        <sz val="10"/>
        <color rgb="FF002060"/>
        <rFont val="Arial"/>
        <family val="2"/>
      </rPr>
      <t xml:space="preserve">
</t>
    </r>
    <r>
      <rPr>
        <b/>
        <sz val="10"/>
        <color rgb="FF002060"/>
        <rFont val="Arial"/>
        <family val="2"/>
      </rPr>
      <t>CONTROL 2:</t>
    </r>
    <r>
      <rPr>
        <sz val="10"/>
        <color rgb="FF002060"/>
        <rFont val="Arial"/>
        <family val="2"/>
      </rPr>
      <t xml:space="preserve">Verificar los inventarios documentales de los archivos de gestión, central y  transferencias documentales.
</t>
    </r>
    <r>
      <rPr>
        <b/>
        <sz val="10"/>
        <color rgb="FFFF0000"/>
        <rFont val="Arial"/>
        <family val="2"/>
      </rPr>
      <t xml:space="preserve">EVIDENCIA:
</t>
    </r>
    <r>
      <rPr>
        <sz val="10"/>
        <color rgb="FFFF0000"/>
        <rFont val="Arial"/>
        <family val="2"/>
      </rPr>
      <t xml:space="preserve">Inventarios documentales elaborados en el periodo evaluado (Trimestral).
</t>
    </r>
    <r>
      <rPr>
        <b/>
        <sz val="10"/>
        <color rgb="FF002060"/>
        <rFont val="Arial"/>
        <family val="2"/>
      </rPr>
      <t xml:space="preserve">CONTROL 3:
</t>
    </r>
    <r>
      <rPr>
        <sz val="10"/>
        <color rgb="FF002060"/>
        <rFont val="Arial"/>
        <family val="2"/>
      </rPr>
      <t xml:space="preserve">Hacer seguimiento a los préstamos documentales de la BPP.
</t>
    </r>
    <r>
      <rPr>
        <b/>
        <sz val="10"/>
        <color rgb="FFFF0000"/>
        <rFont val="Arial"/>
        <family val="2"/>
      </rPr>
      <t xml:space="preserve">EVIDENCIA:
</t>
    </r>
    <r>
      <rPr>
        <sz val="10"/>
        <color rgb="FFFF0000"/>
        <rFont val="Arial"/>
        <family val="2"/>
      </rPr>
      <t>Registro de documentos prestados.</t>
    </r>
  </si>
  <si>
    <r>
      <rPr>
        <b/>
        <sz val="12"/>
        <color rgb="FF000000"/>
        <rFont val="Calibri"/>
        <family val="2"/>
      </rPr>
      <t>1</t>
    </r>
    <r>
      <rPr>
        <sz val="12"/>
        <color rgb="FF000000"/>
        <rFont val="Calibri"/>
        <family val="2"/>
      </rPr>
      <t xml:space="preserve">- las comunicaciones oficiales y los actos administrativos de la BPP se estan tramitando a traves del aplicativo QF Document, para este control se envia bases de datos con el registro de las comunicaciones oficiales y actos administrativos tramitados en el primer trimestre de 2023.
enlace: </t>
    </r>
    <r>
      <rPr>
        <sz val="12"/>
        <color rgb="FF1F497D"/>
        <rFont val="Calibri"/>
        <family val="2"/>
      </rPr>
      <t xml:space="preserve">https://bibliotecasmedellin-my.sharepoint.com/:f:/r/personal/gestion_documental_bpp_gov_co/Documents/Gestion%20documental%202023/Riesgos%20de%20calidad/1%20trimestre/Actividad%201/control%201?csf=1&amp;web=1&amp;e=mf9qtw
</t>
    </r>
    <r>
      <rPr>
        <sz val="12"/>
        <color rgb="FF000000"/>
        <rFont val="Calibri"/>
        <family val="2"/>
      </rPr>
      <t xml:space="preserve">
</t>
    </r>
    <r>
      <rPr>
        <b/>
        <sz val="12"/>
        <color rgb="FF000000"/>
        <rFont val="Calibri"/>
        <family val="2"/>
      </rPr>
      <t>2</t>
    </r>
    <r>
      <rPr>
        <sz val="12"/>
        <color rgb="FF000000"/>
        <rFont val="Calibri"/>
        <family val="2"/>
      </rPr>
      <t xml:space="preserve">- Para el primer trimestre de 2023 se ejecutaron 2 transferencias primarias, como evidencia al control se envian os inventarios documentales correspondientes.
enlace: </t>
    </r>
    <r>
      <rPr>
        <sz val="12"/>
        <color rgb="FF1F497D"/>
        <rFont val="Calibri"/>
        <family val="2"/>
      </rPr>
      <t xml:space="preserve">https://bibliotecasmedellin-my.sharepoint.com/:f:/r/personal/gestion_documental_bpp_gov_co/Documents/Gestion%20documental%202023/Riesgos%20de%20calidad/1%20trimestre/Actividad%201/control%202?csf=1&amp;web=1&amp;e=t5DRAV
</t>
    </r>
    <r>
      <rPr>
        <sz val="12"/>
        <color rgb="FF000000"/>
        <rFont val="Calibri"/>
        <family val="2"/>
      </rPr>
      <t xml:space="preserve">
</t>
    </r>
    <r>
      <rPr>
        <b/>
        <sz val="12"/>
        <color rgb="FF000000"/>
        <rFont val="Calibri"/>
        <family val="2"/>
      </rPr>
      <t>3</t>
    </r>
    <r>
      <rPr>
        <sz val="12"/>
        <color rgb="FF000000"/>
        <rFont val="Calibri"/>
        <family val="2"/>
      </rPr>
      <t>-Los prestamos documentale
s en la BPP se realizan teniendo en cuenta la normatividad vigente y el procedimiento: 13 PROCEDIMIENTO DE PRESTAMOS DOCUMENTALES P-GARD-13 V1.docx, como evidencia a este control se envia planilla de prestaos documentales y correos electronicos con solicitudes.
Enlace:</t>
    </r>
    <r>
      <rPr>
        <sz val="12"/>
        <color rgb="FF1F497D"/>
        <rFont val="Calibri"/>
        <family val="2"/>
      </rPr>
      <t xml:space="preserve">https://bibliotecasmedellin-my.sharepoint.com/:f:/r/personal/gestion_documental_bpp_gov_co/Documents/Gestion%20documental%202023/Riesgos%20de%20calidad/1%20trimestre/Actividad%201/control%203?csf=1&amp;web=1&amp;e=a4ed1V
</t>
    </r>
  </si>
  <si>
    <r>
      <rPr>
        <b/>
        <sz val="10"/>
        <color rgb="FF002060"/>
        <rFont val="Arial"/>
        <family val="2"/>
      </rPr>
      <t>RIESGO: Perdida de documentos
CONTROL 1:</t>
    </r>
    <r>
      <rPr>
        <sz val="10"/>
        <color rgb="FF002060"/>
        <rFont val="Arial"/>
        <family val="2"/>
      </rPr>
      <t xml:space="preserve">Revisar de manera permanente el archivo con base de datos donde se registran las comunicaciones oficiales.
</t>
    </r>
    <r>
      <rPr>
        <b/>
        <sz val="10"/>
        <color rgb="FFFF0000"/>
        <rFont val="Arial"/>
        <family val="2"/>
      </rPr>
      <t xml:space="preserve">EVIDENCIA:
</t>
    </r>
    <r>
      <rPr>
        <sz val="10"/>
        <color rgb="FFFF0000"/>
        <rFont val="Arial"/>
        <family val="2"/>
      </rPr>
      <t xml:space="preserve">Base de datos con el registro de las comunicaciones oficilaes. (control y salida de documentos.).
</t>
    </r>
    <r>
      <rPr>
        <b/>
        <sz val="10"/>
        <color rgb="FF002060"/>
        <rFont val="Arial"/>
        <family val="2"/>
      </rPr>
      <t>CONTROL 2:</t>
    </r>
    <r>
      <rPr>
        <sz val="10"/>
        <color rgb="FF002060"/>
        <rFont val="Arial"/>
        <family val="2"/>
      </rPr>
      <t xml:space="preserve">Verificar los inventarios documentales de los archivos de gestión, central y  transferencias documentales.
</t>
    </r>
    <r>
      <rPr>
        <b/>
        <sz val="10"/>
        <color rgb="FFFF0000"/>
        <rFont val="Arial"/>
        <family val="2"/>
      </rPr>
      <t xml:space="preserve">EVIDENCIA:
</t>
    </r>
    <r>
      <rPr>
        <sz val="10"/>
        <color rgb="FFFF0000"/>
        <rFont val="Arial"/>
        <family val="2"/>
      </rPr>
      <t xml:space="preserve">Inventarios documentales elaborados en el periodo evaluado (Trimestral).
</t>
    </r>
    <r>
      <rPr>
        <b/>
        <sz val="10"/>
        <color rgb="FF002060"/>
        <rFont val="Arial"/>
        <family val="2"/>
      </rPr>
      <t xml:space="preserve">CONTROL 3:
</t>
    </r>
    <r>
      <rPr>
        <sz val="10"/>
        <color rgb="FF002060"/>
        <rFont val="Arial"/>
        <family val="2"/>
      </rPr>
      <t xml:space="preserve">Hacer seguimiento a los préstamos documentales de la BPP.
</t>
    </r>
    <r>
      <rPr>
        <b/>
        <sz val="10"/>
        <color rgb="FFFF0000"/>
        <rFont val="Arial"/>
        <family val="2"/>
      </rPr>
      <t xml:space="preserve">EVIDENCIA:
</t>
    </r>
    <r>
      <rPr>
        <sz val="10"/>
        <color rgb="FFFF0000"/>
        <rFont val="Arial"/>
        <family val="2"/>
      </rPr>
      <t>Registro de documentos prestados.</t>
    </r>
  </si>
  <si>
    <r>
      <rPr>
        <sz val="11"/>
        <color rgb="FF000000"/>
        <rFont val="Calibri"/>
        <family val="2"/>
        <scheme val="minor"/>
      </rPr>
      <t>1- las comunicaciones oficiales y los actos administrativos de la BPP se estan tramitando a traves del aplicativo QF Document, para este control se envia bases de datos con el registro de las comunicaciones oficiales y actos administrativos tramitados en el segundo  trimestre de 2023.
enlace:</t>
    </r>
    <r>
      <rPr>
        <sz val="11"/>
        <color rgb="FF4BACC6"/>
        <rFont val="Calibri"/>
        <family val="2"/>
        <scheme val="minor"/>
      </rPr>
      <t xml:space="preserve"> https://bibliotecasmedellin-my.sharepoint.com/:f:/r/personal/gestion_documental_bpp_gov_co/Documents/Gestion%20documental%202023/Riesgos%20de%20calidad/2%20trimestre/RIESGO%201?csf=1&amp;web=1&amp;e=wj6A0n
</t>
    </r>
    <r>
      <rPr>
        <sz val="11"/>
        <color rgb="FF000000"/>
        <rFont val="Calibri"/>
        <family val="2"/>
        <scheme val="minor"/>
      </rPr>
      <t xml:space="preserve">
2- Para el segundo trimestre de 2023 se realizó una transferencia primaria, como evidencia al control se envian los inventarios documentales en excel y PDF y acta de transferencia primaria.
enlace: </t>
    </r>
    <r>
      <rPr>
        <sz val="11"/>
        <color rgb="FF4BACC6"/>
        <rFont val="Calibri"/>
        <family val="2"/>
        <scheme val="minor"/>
      </rPr>
      <t xml:space="preserve">https://bibliotecasmedellin-my.sharepoint.com/:f:/r/personal/gestion_documental_bpp_gov_co/Documents/Gestion%20documental%202023/Riesgos%20de%20calidad/2%20trimestre/RIESGO%202?csf=1&amp;web=1&amp;e=8O7szh
</t>
    </r>
    <r>
      <rPr>
        <sz val="11"/>
        <color rgb="FF000000"/>
        <rFont val="Calibri"/>
        <family val="2"/>
        <scheme val="minor"/>
      </rPr>
      <t xml:space="preserve">
3-Los prestamos documentales en la BPP se realizan teniendo en cuenta la normatividad vigente y el procedimiento: 13 PROCEDIMIENTO DE PRESTAMOS DOCUMENTALES P-GARD-13 V1.docx, como evidencia a este control se envia planilla de prestaos documentales y correos electronicos con solicitudes.
Enlace: </t>
    </r>
    <r>
      <rPr>
        <sz val="11"/>
        <color rgb="FF4BACC6"/>
        <rFont val="Calibri"/>
        <family val="2"/>
        <scheme val="minor"/>
      </rPr>
      <t>https://bibliotecasmedellin-my.sharepoint.com/:f:/r/personal/gestion_documental_bpp_gov_co/Documents/Gestion%20documental%202023/Riesgos%20de%20calidad/2%20trimestre/RIESGO%203?csf=1&amp;web=1&amp;e=zkXTKf</t>
    </r>
  </si>
  <si>
    <r>
      <rPr>
        <b/>
        <sz val="10"/>
        <color rgb="FF002060"/>
        <rFont val="Arial"/>
        <family val="2"/>
      </rPr>
      <t>CONTROL 1:</t>
    </r>
    <r>
      <rPr>
        <sz val="10"/>
        <color rgb="FF002060"/>
        <rFont val="Arial"/>
        <family val="2"/>
      </rPr>
      <t xml:space="preserve">Revisar de manera permanente el archivo con base de datos donde se registran las comunicaciones oficiales.
</t>
    </r>
    <r>
      <rPr>
        <b/>
        <sz val="10"/>
        <color rgb="FFFF0000"/>
        <rFont val="Arial"/>
        <family val="2"/>
      </rPr>
      <t xml:space="preserve">EVIDENCIA:
</t>
    </r>
    <r>
      <rPr>
        <sz val="10"/>
        <color rgb="FFFF0000"/>
        <rFont val="Arial"/>
        <family val="2"/>
      </rPr>
      <t>Base de datos con el registro de las comunicaciones oficilaes. (control y salida de documentos.).</t>
    </r>
    <r>
      <rPr>
        <sz val="10"/>
        <color rgb="FF002060"/>
        <rFont val="Arial"/>
        <family val="2"/>
      </rPr>
      <t xml:space="preserve">
</t>
    </r>
    <r>
      <rPr>
        <b/>
        <sz val="10"/>
        <color rgb="FF002060"/>
        <rFont val="Arial"/>
        <family val="2"/>
      </rPr>
      <t>CONTROL 2:</t>
    </r>
    <r>
      <rPr>
        <sz val="10"/>
        <color rgb="FF002060"/>
        <rFont val="Arial"/>
        <family val="2"/>
      </rPr>
      <t xml:space="preserve">Verificar los inventarios documentales de los archivos de gestión, central y  transferencias documentales.
</t>
    </r>
    <r>
      <rPr>
        <b/>
        <sz val="10"/>
        <color rgb="FFFF0000"/>
        <rFont val="Arial"/>
        <family val="2"/>
      </rPr>
      <t xml:space="preserve">EVIDENCIA:
</t>
    </r>
    <r>
      <rPr>
        <sz val="10"/>
        <color rgb="FFFF0000"/>
        <rFont val="Arial"/>
        <family val="2"/>
      </rPr>
      <t xml:space="preserve">Inventarios documentales elaborados en el periodo evaluado (Trimestral).
</t>
    </r>
    <r>
      <rPr>
        <b/>
        <sz val="10"/>
        <color rgb="FF002060"/>
        <rFont val="Arial"/>
        <family val="2"/>
      </rPr>
      <t xml:space="preserve">CONTROL 3:
</t>
    </r>
    <r>
      <rPr>
        <sz val="10"/>
        <color rgb="FF002060"/>
        <rFont val="Arial"/>
        <family val="2"/>
      </rPr>
      <t xml:space="preserve">Hacer seguimiento a los préstamos documentales de la BPP.
</t>
    </r>
    <r>
      <rPr>
        <b/>
        <sz val="10"/>
        <color rgb="FFFF0000"/>
        <rFont val="Arial"/>
        <family val="2"/>
      </rPr>
      <t xml:space="preserve">EVIDENCIA:
</t>
    </r>
    <r>
      <rPr>
        <sz val="10"/>
        <color rgb="FFFF0000"/>
        <rFont val="Arial"/>
        <family val="2"/>
      </rPr>
      <t>Registro de documentos prestados.</t>
    </r>
  </si>
  <si>
    <r>
      <rPr>
        <sz val="11"/>
        <color rgb="FF000000"/>
        <rFont val="Calibri"/>
        <family val="2"/>
        <scheme val="minor"/>
      </rPr>
      <t xml:space="preserve">
1- Las comunicaciones oficiales y los actos administrativos de la BPP se estan tramitando a traves del aplicativo QF Document, para este control se envia bases de datos con el registro de las comunicaciones oficiales y actos administrativos tramitados en el tercer  trimestre de 2023.
enlace: </t>
    </r>
    <r>
      <rPr>
        <sz val="11"/>
        <color rgb="FF4F81BD"/>
        <rFont val="Calibri"/>
        <family val="2"/>
        <scheme val="minor"/>
      </rPr>
      <t xml:space="preserve">https://bibliotecasmedellin-my.sharepoint.com/:f:/r/personal/gestion_documental_bpp_gov_co/Documents/Gestion%20documental%202023/Riesgos%20de%20calidad/3%20trimestre/RIESGO%201/control%201?csf=1&amp;web=1&amp;e=8Lb4b2
</t>
    </r>
    <r>
      <rPr>
        <sz val="11"/>
        <color rgb="FF000000"/>
        <rFont val="Calibri"/>
        <family val="2"/>
        <scheme val="minor"/>
      </rPr>
      <t xml:space="preserve">
2- Para el tercer trimestre de 2023 se realizó seguimiento a la elaboración de los inventarios documentales de los archivos de gestión y central, como evidencia al control se envian los inventarios documentales verificados.
enlace:</t>
    </r>
    <r>
      <rPr>
        <sz val="11"/>
        <color rgb="FF4F81BD"/>
        <rFont val="Calibri"/>
        <family val="2"/>
        <scheme val="minor"/>
      </rPr>
      <t xml:space="preserve"> https://bibliotecasmedellin-my.sharepoint.com/:f:/r/personal/gestion_documental_bpp_gov_co/Documents/Gestion%20documental%202023/Riesgos%20de%20calidad/3%20trimestre/RIESGO%201/control%202?csf=1&amp;web=1&amp;e=D5qbrU
</t>
    </r>
    <r>
      <rPr>
        <sz val="11"/>
        <color rgb="FF000000"/>
        <rFont val="Calibri"/>
        <family val="2"/>
        <scheme val="minor"/>
      </rPr>
      <t xml:space="preserve">
3-Los prestamos documentales en la BPP se realizan teniendo en cuenta la normatividad vigente y el procedimiento: 13 PROCEDIMIENTO DE PRESTAMOS DOCUMENTALES P-GARD-13 V1.docx, como evidencia a este control se envia planilla de prestamos documentales y correos electrónicos con solicitudes.
Enlace: </t>
    </r>
    <r>
      <rPr>
        <sz val="11"/>
        <color rgb="FF4F81BD"/>
        <rFont val="Calibri"/>
        <family val="2"/>
        <scheme val="minor"/>
      </rPr>
      <t xml:space="preserve">https://bibliotecasmedellin-my.sharepoint.com/:f:/r/personal/gestion_documental_bpp_gov_co/Documents/Gestion%20documental%202023/Riesgos%20de%20calidad/3%20trimestre/RIESGO%201/control%203?csf=1&amp;web=1&amp;e=n9caBC 
</t>
    </r>
    <r>
      <rPr>
        <sz val="11"/>
        <color rgb="FF000000"/>
        <rFont val="Calibri"/>
        <family val="2"/>
        <scheme val="minor"/>
      </rPr>
      <t xml:space="preserve">
</t>
    </r>
  </si>
  <si>
    <r>
      <rPr>
        <b/>
        <sz val="10"/>
        <color rgb="FFFF0000"/>
        <rFont val="Arial"/>
        <family val="2"/>
      </rPr>
      <t>RIESGO: Perdida de documentos</t>
    </r>
    <r>
      <rPr>
        <b/>
        <sz val="10"/>
        <color rgb="FF002060"/>
        <rFont val="Arial"/>
        <family val="2"/>
      </rPr>
      <t xml:space="preserve">
CONTROL 1:</t>
    </r>
    <r>
      <rPr>
        <sz val="10"/>
        <color rgb="FF002060"/>
        <rFont val="Arial"/>
        <family val="2"/>
      </rPr>
      <t xml:space="preserve">Revisar de manera permanente el archivo con base de datos donde se registran las comunicaciones oficiales.
</t>
    </r>
    <r>
      <rPr>
        <b/>
        <sz val="10"/>
        <color rgb="FFFF0000"/>
        <rFont val="Arial"/>
        <family val="2"/>
      </rPr>
      <t xml:space="preserve">EVIDENCIA:
</t>
    </r>
    <r>
      <rPr>
        <sz val="10"/>
        <color rgb="FFFF0000"/>
        <rFont val="Arial"/>
        <family val="2"/>
      </rPr>
      <t>Base de datos con el registro de las comunicaciones oficilaes. (control y salida de documentos.).</t>
    </r>
    <r>
      <rPr>
        <sz val="10"/>
        <color rgb="FF002060"/>
        <rFont val="Arial"/>
        <family val="2"/>
      </rPr>
      <t xml:space="preserve">
</t>
    </r>
    <r>
      <rPr>
        <b/>
        <sz val="10"/>
        <color rgb="FF002060"/>
        <rFont val="Arial"/>
        <family val="2"/>
      </rPr>
      <t>CONTROL 2:</t>
    </r>
    <r>
      <rPr>
        <sz val="10"/>
        <color rgb="FF002060"/>
        <rFont val="Arial"/>
        <family val="2"/>
      </rPr>
      <t xml:space="preserve">Verificar los inventarios documentales de los archivos de gestión, central y  transferencias documentales.
</t>
    </r>
    <r>
      <rPr>
        <b/>
        <sz val="10"/>
        <color rgb="FFFF0000"/>
        <rFont val="Arial"/>
        <family val="2"/>
      </rPr>
      <t xml:space="preserve">EVIDENCIA:
</t>
    </r>
    <r>
      <rPr>
        <sz val="10"/>
        <color rgb="FFFF0000"/>
        <rFont val="Arial"/>
        <family val="2"/>
      </rPr>
      <t xml:space="preserve">Inventarios documentales elaborados en el periodo evaluado (Trimestral).
</t>
    </r>
    <r>
      <rPr>
        <b/>
        <sz val="10"/>
        <color rgb="FF002060"/>
        <rFont val="Arial"/>
        <family val="2"/>
      </rPr>
      <t xml:space="preserve">CONTROL 3:
</t>
    </r>
    <r>
      <rPr>
        <sz val="10"/>
        <color rgb="FF002060"/>
        <rFont val="Arial"/>
        <family val="2"/>
      </rPr>
      <t xml:space="preserve">Hacer seguimiento a los préstamos documentales de la BPP.
</t>
    </r>
    <r>
      <rPr>
        <b/>
        <sz val="10"/>
        <color rgb="FFFF0000"/>
        <rFont val="Arial"/>
        <family val="2"/>
      </rPr>
      <t xml:space="preserve">EVIDENCIA:
</t>
    </r>
    <r>
      <rPr>
        <sz val="10"/>
        <color rgb="FFFF0000"/>
        <rFont val="Arial"/>
        <family val="2"/>
      </rPr>
      <t>Registro de documentos prestados.</t>
    </r>
  </si>
  <si>
    <t>1- las comunicaciones oficiales y los actos administrativos de la BPP se estan tramitando a traves del aplicativo QF Document, para este control se envia base de datos con el registro de las comunicaciones oficiales y actos administrativos tramitados en el cuarto  trimestre de 2023.
enlace: D:\OneDrive - SBPM\Gestion documental 2023\Riesgos de calidad\4 trimestre\RIESGO 1\control 1
2- Para el cuarto trimestre de 2023 se realizó seguimiento a la elaboración de los inventarios documentales de los archivos de gestión y central, como evidencia al control se envian los inventarios documentales verificados.
enlace: D:\OneDrive - SBPM\Gestion documental 2023\Riesgos de calidad\4 trimestre\RIESGO 1\control 2
3-Los prestamos documentales en la BPP se realizan teniendo en cuenta la normatividad vigente y el procedimiento: 13 PROCEDIMIENTO DE PRESTAMOS DOCUMENTALES P-GARD-13 V1.docx, como evidencia a este control se envia planilla de prestaos documentales y correos electronicos con solicitudes.
Enlace: D:\OneDrive - SBPM\Gestion documental 2023\Riesgos de calidad\4 trimestre\RIESGO 1\control 3</t>
  </si>
  <si>
    <r>
      <t xml:space="preserve">Gestión Administrativa de recursos
</t>
    </r>
    <r>
      <rPr>
        <b/>
        <sz val="11"/>
        <color theme="1"/>
        <rFont val="Arial"/>
        <family val="2"/>
      </rPr>
      <t>(Gestión Documental</t>
    </r>
    <r>
      <rPr>
        <sz val="11"/>
        <color theme="1"/>
        <rFont val="Arial"/>
        <family val="2"/>
      </rPr>
      <t>)</t>
    </r>
  </si>
  <si>
    <t>CORRUPCIÓN</t>
  </si>
  <si>
    <t xml:space="preserve"> Interaccion indebida con terceros.
 Afinidades politicas y familiares.
 Extralimitación de funciones.
Falta de aplicación de los procedimientos.</t>
  </si>
  <si>
    <r>
      <rPr>
        <b/>
        <sz val="10"/>
        <color rgb="FFC00000"/>
        <rFont val="Arial"/>
        <family val="2"/>
      </rPr>
      <t>RIESGO: Posibilidad de recibir o solicitar cualquier dádiva o beneficio a nombre propio o de terceros con el fin de alterar el trámite de recepción y registro de la información 
Descripción:</t>
    </r>
    <r>
      <rPr>
        <sz val="10"/>
        <rFont val="Arial"/>
        <family val="2"/>
      </rPr>
      <t xml:space="preserve"> </t>
    </r>
    <r>
      <rPr>
        <b/>
        <sz val="10"/>
        <color rgb="FF002060"/>
        <rFont val="Arial"/>
        <family val="2"/>
      </rPr>
      <t>el Técnico Administrativo de Gestión Documental</t>
    </r>
    <r>
      <rPr>
        <sz val="10"/>
        <rFont val="Arial"/>
        <family val="2"/>
      </rPr>
      <t xml:space="preserve">, </t>
    </r>
    <r>
      <rPr>
        <b/>
        <sz val="10"/>
        <color rgb="FFFF3300"/>
        <rFont val="Arial"/>
        <family val="2"/>
      </rPr>
      <t>Verifica</t>
    </r>
    <r>
      <rPr>
        <sz val="10"/>
        <rFont val="Arial"/>
        <family val="2"/>
      </rPr>
      <t xml:space="preserve"> que los funcionarios a cargo, realicen aplicación estricta de la norma que rige el código único disciplinario, el código penal  y  el código contencioso administrativo y den cumplimiento a lo establecido en el código de ética archivístico.
</t>
    </r>
  </si>
  <si>
    <r>
      <rPr>
        <b/>
        <sz val="10"/>
        <color rgb="FFFF0000"/>
        <rFont val="Arial"/>
        <family val="2"/>
      </rPr>
      <t xml:space="preserve">RIESGO:Posibilidad de recibir o solicitar cualquier dádiva o beneficio a nombre propio o de terceros con el fin de alterar el trámite de recepción y registro de la información </t>
    </r>
    <r>
      <rPr>
        <b/>
        <sz val="10"/>
        <color rgb="FF002060"/>
        <rFont val="Arial"/>
        <family val="2"/>
      </rPr>
      <t xml:space="preserve">
CONTROL : Sensibilizar al personal de la BPP frente a las posibles acciones de  corrupción  relacionadas con la gestión documental.</t>
    </r>
    <r>
      <rPr>
        <sz val="10"/>
        <color rgb="FF002060"/>
        <rFont val="Arial"/>
        <family val="2"/>
      </rPr>
      <t xml:space="preserve">
</t>
    </r>
    <r>
      <rPr>
        <b/>
        <sz val="10"/>
        <color rgb="FFFF0000"/>
        <rFont val="Arial"/>
        <family val="2"/>
      </rPr>
      <t xml:space="preserve">EVIDENCIA:
</t>
    </r>
    <r>
      <rPr>
        <sz val="10"/>
        <color rgb="FFFF0000"/>
        <rFont val="Arial"/>
        <family val="2"/>
      </rPr>
      <t>Campañas de sensibilización para mitigar posibles acciones de corrupción.</t>
    </r>
    <r>
      <rPr>
        <b/>
        <sz val="10"/>
        <color rgb="FFFF0000"/>
        <rFont val="Arial"/>
        <family val="2"/>
      </rPr>
      <t xml:space="preserve">
</t>
    </r>
  </si>
  <si>
    <r>
      <rPr>
        <sz val="12"/>
        <color rgb="FF000000"/>
        <rFont val="Calibri"/>
        <family val="2"/>
      </rPr>
      <t xml:space="preserve">Para el primer trimestre de 2023 se sensibilizó al personal del archivo central frente a las acciones de corrupción, adicionalmente en acuerdo con el area de comunicaciones se creo campaña masiva frenter a la restriccion del acceso a las bodegas de archivo para evitar perdida de información y actos de corrupción, como evidencia a este control se envia acta de reunion e imagen de campaña.
Evidencias: </t>
    </r>
    <r>
      <rPr>
        <sz val="12"/>
        <color rgb="FF1F497D"/>
        <rFont val="Calibri"/>
        <family val="2"/>
      </rPr>
      <t>https://bibliotecasmedellin-my.sharepoint.com/:f:/r/personal/gestion_documental_bpp_gov_co/Documents/Gestion%20documental%202023/Riesgos%20de%20calidad/1%20trimestre/Actividad%201/control%203?csf=1&amp;web=1&amp;e=a4ed1V</t>
    </r>
  </si>
  <si>
    <r>
      <rPr>
        <sz val="11"/>
        <color rgb="FF000000"/>
        <rFont val="Calibri"/>
        <family val="2"/>
        <scheme val="minor"/>
      </rPr>
      <t xml:space="preserve">Para el segundo trimestre de 2023 se sensibilizó al personal de la BPP frente a losprocedimientos archivistivos de gestión documental, en estas se incluyerón  las acciones para evitar  actos de corrupción institucional.
Evidencias: Para el primer trimestre de 2023 se sensibilizó al personal del archivo central frente a las acciones de corrupción, adicionalmente en acuerdo con el area de comunicaciones se creo campaña masiva frenter a la restriccion del acceso a las bodegas de archivo para evitar perdida de información y actos de corrupción, como evidencia a este control se envia acta de reunion e imagen de campaña.
Evidencias: </t>
    </r>
    <r>
      <rPr>
        <sz val="11"/>
        <color rgb="FF4BACC6"/>
        <rFont val="Calibri"/>
        <family val="2"/>
        <scheme val="minor"/>
      </rPr>
      <t>https://bibliotecasmedellin-my.sharepoint.com/:f:/r/personal/gestion_documental_bpp_gov_co/Documents/Gestion%20documental%202023/Riesgos%20de%20calidad/1%20trimestre/Actividad%201/control%203?csf=1&amp;web=1&amp;e=a4ed1V</t>
    </r>
  </si>
  <si>
    <r>
      <t xml:space="preserve">
CONTROL : Sensibilizar al personal de la BPP frente a las posibles acciones de  corrupción  relacionadas con la gestión documental.</t>
    </r>
    <r>
      <rPr>
        <sz val="10"/>
        <color rgb="FF002060"/>
        <rFont val="Arial"/>
        <family val="2"/>
      </rPr>
      <t xml:space="preserve">
</t>
    </r>
    <r>
      <rPr>
        <b/>
        <sz val="10"/>
        <color rgb="FFFF0000"/>
        <rFont val="Arial"/>
        <family val="2"/>
      </rPr>
      <t xml:space="preserve">EVIDENCIA:
</t>
    </r>
    <r>
      <rPr>
        <sz val="10"/>
        <color rgb="FFFF0000"/>
        <rFont val="Arial"/>
        <family val="2"/>
      </rPr>
      <t>Campañas de sensibilización para mitigar posibles acciones de corrupción.</t>
    </r>
    <r>
      <rPr>
        <b/>
        <sz val="10"/>
        <color rgb="FFFF0000"/>
        <rFont val="Arial"/>
        <family val="2"/>
      </rPr>
      <t xml:space="preserve">
</t>
    </r>
  </si>
  <si>
    <r>
      <rPr>
        <sz val="11"/>
        <color rgb="FF000000"/>
        <rFont val="Calibri"/>
        <family val="2"/>
        <scheme val="minor"/>
      </rPr>
      <t xml:space="preserve">Para el tercer trimestre de 2023 se sensibilizó al personal de la BPP frente a los procedimientos archivistivos de gestión documental, en estas se incluyerón  las acciones para evitar  actos de corrupción institucional.
Evidencias: Informes de las asistencias tecnicas brindadas a las Filiales Tren de Papel y San Antonio de Prado.
Evidencias: </t>
    </r>
    <r>
      <rPr>
        <sz val="11"/>
        <color rgb="FF4F81BD"/>
        <rFont val="Calibri"/>
        <family val="2"/>
        <scheme val="minor"/>
      </rPr>
      <t>https://bibliotecasmedellin-my.sharepoint.com/:f:/r/personal/gestion_documental_bpp_gov_co/Documents/Gestion%20documental%202023/Riesgos%20de%20calidad/3%20trimestre/RIESGO%202?csf=1&amp;web=1&amp;e=bwod7l</t>
    </r>
  </si>
  <si>
    <r>
      <rPr>
        <b/>
        <sz val="10"/>
        <color rgb="FFFF0000"/>
        <rFont val="Arial"/>
        <family val="2"/>
      </rPr>
      <t xml:space="preserve">RIESGO: Posibilidad de recibir o solicitar cualquier dádiva o beneficio a nombre propio o de terceros con el fin de alterar el trámite de recepción y registro de la información </t>
    </r>
    <r>
      <rPr>
        <b/>
        <sz val="10"/>
        <color rgb="FF002060"/>
        <rFont val="Arial"/>
        <family val="2"/>
      </rPr>
      <t xml:space="preserve">
CONTROL : Sensibilizar al personal de la BPP frente a las posibles acciones de  corrupción  relacionadas con la gestión documental.</t>
    </r>
    <r>
      <rPr>
        <sz val="10"/>
        <color rgb="FF002060"/>
        <rFont val="Arial"/>
        <family val="2"/>
      </rPr>
      <t xml:space="preserve">
</t>
    </r>
    <r>
      <rPr>
        <b/>
        <sz val="10"/>
        <color rgb="FFFF0000"/>
        <rFont val="Arial"/>
        <family val="2"/>
      </rPr>
      <t xml:space="preserve">EVIDENCIA:
</t>
    </r>
    <r>
      <rPr>
        <sz val="10"/>
        <color rgb="FFFF0000"/>
        <rFont val="Arial"/>
        <family val="2"/>
      </rPr>
      <t>Campañas de sensibilización para mitigar posibles acciones de corrupción.</t>
    </r>
    <r>
      <rPr>
        <b/>
        <sz val="10"/>
        <color rgb="FFFF0000"/>
        <rFont val="Arial"/>
        <family val="2"/>
      </rPr>
      <t xml:space="preserve">
</t>
    </r>
  </si>
  <si>
    <t>Para el cuarto trimestre de 2023 se sensibilizó al personal de la BPP frente a los procedimientos archivistivos de gestión documental, en estas se incluyerón  las acciones para evitar  actos de corrupción institucional.
Evidencias: el proceso de sensibilización se dió a través mensaje por correo electrónico.
Enlace: D:\OneDrive - SBPM\Gestion documental 2023\Riesgos de calidad\4 trimestre\RIESGO 2</t>
  </si>
  <si>
    <r>
      <rPr>
        <b/>
        <sz val="10"/>
        <color rgb="FFC00000"/>
        <rFont val="Arial"/>
        <family val="2"/>
      </rPr>
      <t>Riesgo</t>
    </r>
    <r>
      <rPr>
        <b/>
        <sz val="10"/>
        <color rgb="FFFF0000"/>
        <rFont val="Arial"/>
        <family val="2"/>
      </rPr>
      <t>:</t>
    </r>
    <r>
      <rPr>
        <sz val="10"/>
        <color rgb="FFFF0000"/>
        <rFont val="Arial"/>
        <family val="2"/>
      </rPr>
      <t>Seguridad  y control  de la información.</t>
    </r>
    <r>
      <rPr>
        <b/>
        <sz val="10"/>
        <color theme="1"/>
        <rFont val="Arial"/>
        <family val="2"/>
      </rPr>
      <t xml:space="preserve">
</t>
    </r>
    <r>
      <rPr>
        <b/>
        <sz val="10"/>
        <rFont val="Arial"/>
        <family val="2"/>
      </rPr>
      <t>Activo:</t>
    </r>
    <r>
      <rPr>
        <b/>
        <sz val="10"/>
        <color rgb="FFFF0000"/>
        <rFont val="Arial"/>
        <family val="2"/>
      </rPr>
      <t xml:space="preserve"> </t>
    </r>
    <r>
      <rPr>
        <sz val="10"/>
        <rFont val="Arial"/>
        <family val="2"/>
      </rPr>
      <t>SOFTWARE</t>
    </r>
    <r>
      <rPr>
        <sz val="10"/>
        <color theme="1"/>
        <rFont val="Arial"/>
        <family val="2"/>
      </rPr>
      <t xml:space="preserve">
</t>
    </r>
    <r>
      <rPr>
        <b/>
        <sz val="10"/>
        <rFont val="Arial"/>
        <family val="2"/>
      </rPr>
      <t>Amenazas</t>
    </r>
    <r>
      <rPr>
        <sz val="10"/>
        <color theme="1"/>
        <rFont val="Arial"/>
        <family val="2"/>
      </rPr>
      <t xml:space="preserve"> Vulnerabilidades  de acceso a la información en  sitio web.
Pérdida de la integridad.
Incumplimiento a los principios  de confidencialidad, integridad y disponibilidad de la información que se gestiona y almacena al interior de la entidad en el Software de Gestión Documental.</t>
    </r>
  </si>
  <si>
    <t>Falta de aplicación de políticas de seguridad digital.
Ausencia de políticas de control de acceso.
Falta de parametrización del software
Multiples permisos de administrador en los ordenadores de la entidad
Ignorar las actualizaciones de seguridad que precisa el ordenador, y por tanto quedar expuesto al ataque de virus, con el consecuente riesgo que alguno de ellos permita acceder a información confidencial, o hasta el control del ordenador de la entidad
Falta de respaldo de la información para la recuperación de la información
Mal uso de contraseñas y permisos, utilizar contraseñas bien estructuras que sean faciles de hackear</t>
  </si>
  <si>
    <r>
      <rPr>
        <b/>
        <sz val="11"/>
        <color rgb="FFC00000"/>
        <rFont val="Arial"/>
        <family val="2"/>
      </rPr>
      <t>Descripción:</t>
    </r>
    <r>
      <rPr>
        <sz val="11"/>
        <rFont val="Arial"/>
        <family val="2"/>
      </rPr>
      <t xml:space="preserve"> </t>
    </r>
    <r>
      <rPr>
        <b/>
        <sz val="11"/>
        <color rgb="FF002060"/>
        <rFont val="Arial"/>
        <family val="2"/>
      </rPr>
      <t>el Técnico Administrativo de Gestión Documental con el acompañamiento de Mesa de Ayuda</t>
    </r>
    <r>
      <rPr>
        <sz val="11"/>
        <rFont val="Arial"/>
        <family val="2"/>
      </rPr>
      <t xml:space="preserve"> </t>
    </r>
    <r>
      <rPr>
        <b/>
        <sz val="11"/>
        <color rgb="FFFF3300"/>
        <rFont val="Arial"/>
        <family val="2"/>
      </rPr>
      <t>Verifica</t>
    </r>
    <r>
      <rPr>
        <sz val="11"/>
        <rFont val="Arial"/>
        <family val="2"/>
      </rPr>
      <t xml:space="preserve"> que los permisos y controles implementados para el manejo de la información, den respuestas a las necesidades de la seguridad de la información.tenga control de accesos restringidos
</t>
    </r>
  </si>
  <si>
    <r>
      <rPr>
        <b/>
        <sz val="9"/>
        <color rgb="FF002060"/>
        <rFont val="Arial"/>
        <family val="2"/>
      </rPr>
      <t>Riesgo:Seguridad  y control  de la información.
CONTROL 1</t>
    </r>
    <r>
      <rPr>
        <sz val="9"/>
        <color rgb="FF002060"/>
        <rFont val="Arial"/>
        <family val="2"/>
      </rPr>
      <t xml:space="preserve">:Validar la publicación de la información con los respectivos controles de acceso a la misma.
</t>
    </r>
    <r>
      <rPr>
        <b/>
        <sz val="9"/>
        <color rgb="FFFF0000"/>
        <rFont val="Arial"/>
        <family val="2"/>
      </rPr>
      <t>EVIDENCIAS:
Co</t>
    </r>
    <r>
      <rPr>
        <sz val="9"/>
        <color rgb="FFFF0000"/>
        <rFont val="Arial"/>
        <family val="2"/>
      </rPr>
      <t>municaciones oficiales y  actos administrativos de la BPP que se estan tramitando y almacenando en el aplicativo QF Document, este programa facilita el tramite y brinda controles frente al acceso y consulta de los mismos.</t>
    </r>
    <r>
      <rPr>
        <sz val="9"/>
        <color rgb="FF002060"/>
        <rFont val="Arial"/>
        <family val="2"/>
      </rPr>
      <t xml:space="preserve">
</t>
    </r>
    <r>
      <rPr>
        <b/>
        <sz val="9"/>
        <color rgb="FF002060"/>
        <rFont val="Arial"/>
        <family val="2"/>
      </rPr>
      <t>CONTROL 2:</t>
    </r>
    <r>
      <rPr>
        <sz val="9"/>
        <color rgb="FF002060"/>
        <rFont val="Arial"/>
        <family val="2"/>
      </rPr>
      <t xml:space="preserve">Actualizar permanentemente los control de acceso internos para la subida al sistema  de información de calidad.
</t>
    </r>
    <r>
      <rPr>
        <b/>
        <sz val="9"/>
        <color rgb="FFFF0000"/>
        <rFont val="Arial"/>
        <family val="2"/>
      </rPr>
      <t>EVIDENCIA:
Pantallazo del periodo en evaluacioón para verificar d</t>
    </r>
    <r>
      <rPr>
        <sz val="9"/>
        <color rgb="FFFF0000"/>
        <rFont val="Arial"/>
        <family val="2"/>
      </rPr>
      <t>esde el usuario administrador del QF document, los permisos requeridos para la producción y consulta de las comunicaciones oficiales y actos administrativos.</t>
    </r>
    <r>
      <rPr>
        <sz val="9"/>
        <color rgb="FF002060"/>
        <rFont val="Arial"/>
        <family val="2"/>
      </rPr>
      <t xml:space="preserve">
</t>
    </r>
    <r>
      <rPr>
        <b/>
        <sz val="9"/>
        <color rgb="FF002060"/>
        <rFont val="Arial"/>
        <family val="2"/>
      </rPr>
      <t>CONTROL 3:</t>
    </r>
    <r>
      <rPr>
        <sz val="9"/>
        <color rgb="FF002060"/>
        <rFont val="Arial"/>
        <family val="2"/>
      </rPr>
      <t xml:space="preserve"> Respaldo de la información (hacer copias de seguridad)
</t>
    </r>
    <r>
      <rPr>
        <b/>
        <sz val="9"/>
        <color rgb="FFFF0000"/>
        <rFont val="Arial"/>
        <family val="2"/>
      </rPr>
      <t xml:space="preserve">EVIDENCIA: reporte mensual de la </t>
    </r>
    <r>
      <rPr>
        <sz val="9"/>
        <color rgb="FFFF0000"/>
        <rFont val="Arial"/>
        <family val="2"/>
      </rPr>
      <t>copia de seguridad a la aplicación OneDrive donde se almacena la información digital de la BBP.</t>
    </r>
  </si>
  <si>
    <r>
      <rPr>
        <sz val="12"/>
        <color rgb="FF000000"/>
        <rFont val="Calibri"/>
        <family val="2"/>
      </rPr>
      <t xml:space="preserve">1- Las comunicaciones oficiales y los actos administrativos de la BPP se estan tramitando a traves del aplicativo QF Document, este programa facilita el control y permite la correcta conservación de los documentos electronicos, como evidencia a este control se envía formatro con el consolidado de las comunicaciones oficiales tramitadas y almacenadas en el primer trimestre de 2023. 
Enlace: </t>
    </r>
    <r>
      <rPr>
        <sz val="12"/>
        <color rgb="FF1F497D"/>
        <rFont val="Calibri"/>
        <family val="2"/>
      </rPr>
      <t xml:space="preserve">https://bibliotecasmedellin-my.sharepoint.com/:f:/r/personal/gestion_documental_bpp_gov_co/Documents/Gestion%20documental%202023/Riesgos%20de%20calidad/1%20trimestre/Actividad%203/Control%201?csf=1&amp;web=1&amp;e=Ivbhbk
</t>
    </r>
    <r>
      <rPr>
        <sz val="12"/>
        <color rgb="FF000000"/>
        <rFont val="Calibri"/>
        <family val="2"/>
      </rPr>
      <t xml:space="preserve">
2- El aplicativo QF Document permite tener control frente a los permisos que se brindan a los diferentes usuarios que tienen acceso a esta plataforma, como evidencia a este control se envia pantallazo del modulo administrador de usuarios de la plataforma QF document.
Enlace: </t>
    </r>
    <r>
      <rPr>
        <sz val="12"/>
        <color rgb="FF1F497D"/>
        <rFont val="Calibri"/>
        <family val="2"/>
      </rPr>
      <t xml:space="preserve">https://bibliotecasmedellin-my.sharepoint.com/:f:/r/personal/gestion_documental_bpp_gov_co/Documents/Gestion%20documental%202023/Riesgos%20de%20calidad/1%20trimestre/Actividad%203/Control%202?csf=1&amp;web=1&amp;e=veq67f
</t>
    </r>
    <r>
      <rPr>
        <sz val="12"/>
        <color rgb="FF000000"/>
        <rFont val="Calibri"/>
        <family val="2"/>
      </rPr>
      <t xml:space="preserve">
3-Mensualmente desde mesa de ayuda se crea un Backup de la información almacenada en el programa OneDrive, como evidencia al control se envian correos electrónicos con la trazabilidad de este control.
Enlace: </t>
    </r>
    <r>
      <rPr>
        <sz val="12"/>
        <color rgb="FF1F497D"/>
        <rFont val="Calibri"/>
        <family val="2"/>
      </rPr>
      <t>https://bibliotecasmedellin-my.sharepoint.com/:f:/r/personal/gestion_documental_bpp_gov_co/Documents/Gestion%20documental%202023/Riesgos%20de%20calidad/1%20trimestre/Actividad%203/Control%203?csf=1&amp;web=1&amp;e=Yxft1c</t>
    </r>
  </si>
  <si>
    <r>
      <rPr>
        <sz val="10"/>
        <color rgb="FF000000"/>
        <rFont val="Arial"/>
        <family val="2"/>
      </rPr>
      <t xml:space="preserve">1- Las comunicaciones oficiales y los actos administrativos de la BPP se estan tramitando a traves del aplicativo QF Document, este programa facilita el control y permite la correcta conservación de los documentos electronicos, como evidencia a este control se envía formatro con el consolidado de las comunicaciones oficiales tramitadas y almacenadas en el segundo trimestre de 2023. 
Enlace: </t>
    </r>
    <r>
      <rPr>
        <sz val="10"/>
        <color rgb="FF4BACC6"/>
        <rFont val="Arial"/>
        <family val="2"/>
      </rPr>
      <t xml:space="preserve">https://bibliotecasmedellin-my.sharepoint.com/:f:/r/personal/gestion_documental_bpp_gov_co/Documents/Gestion%20documental%202023/Riesgos%20de%20calidad/2%20trimestre/RIESGO%203/Control%201?csf=1&amp;web=1&amp;e=A277ax
</t>
    </r>
    <r>
      <rPr>
        <sz val="10"/>
        <color rgb="FF000000"/>
        <rFont val="Arial"/>
        <family val="2"/>
      </rPr>
      <t xml:space="preserve">
2- El aplicativo QF Document permite tener control frente a los permisos que se brindan a los diferentes usuarios que tienen acceso a esta plataforma, como evidencia a este control se envia pantallazo del modulo administrador de usuarios de la plataforma QF document.
Enlace: </t>
    </r>
    <r>
      <rPr>
        <sz val="10"/>
        <color rgb="FF4BACC6"/>
        <rFont val="Arial"/>
        <family val="2"/>
      </rPr>
      <t xml:space="preserve">https://bibliotecasmedellin-my.sharepoint.com/:f:/r/personal/gestion_documental_bpp_gov_co/Documents/Gestion%20documental%202023/Riesgos%20de%20calidad/2%20trimestre/RIESGO%203/Control%202?csf=1&amp;web=1&amp;e=3bzjv3
</t>
    </r>
    <r>
      <rPr>
        <sz val="10"/>
        <color rgb="FF000000"/>
        <rFont val="Arial"/>
        <family val="2"/>
      </rPr>
      <t xml:space="preserve">
3-Mensualmente desde mesa de ayuda se crea un Backup de la información almacenada en el programa OneDrive, como evidencia al control se envian correos electrónicos con la trazabilidad de este control.
Enlace: </t>
    </r>
    <r>
      <rPr>
        <sz val="10"/>
        <color rgb="FF4BACC6"/>
        <rFont val="Arial"/>
        <family val="2"/>
      </rPr>
      <t>https://bibliotecasmedellin-my.sharepoint.com/:f:/r/personal/gestion_documental_bpp_gov_co/Documents/Gestion%20documental%202023/Riesgos%20de%20calidad/2%20trimestre/RIESGO%203/Control%203?csf=1&amp;web=1&amp;e=Gvm5wh</t>
    </r>
  </si>
  <si>
    <r>
      <rPr>
        <b/>
        <sz val="9"/>
        <color rgb="FF002060"/>
        <rFont val="Arial"/>
        <family val="2"/>
      </rPr>
      <t>CONTROL 1</t>
    </r>
    <r>
      <rPr>
        <sz val="9"/>
        <color rgb="FF002060"/>
        <rFont val="Arial"/>
        <family val="2"/>
      </rPr>
      <t xml:space="preserve">:Validar la publicación de la información con los respectivos controles de acceso a la misma.
</t>
    </r>
    <r>
      <rPr>
        <b/>
        <sz val="9"/>
        <color rgb="FFFF0000"/>
        <rFont val="Arial"/>
        <family val="2"/>
      </rPr>
      <t>EVIDENCIAS:
Co</t>
    </r>
    <r>
      <rPr>
        <sz val="9"/>
        <color rgb="FFFF0000"/>
        <rFont val="Arial"/>
        <family val="2"/>
      </rPr>
      <t>municaciones oficiales y  actos administrativos de la BPP que se estan tramitando y almacenando en el aplicativo QF Document, este programa facilita el tramite y brinda controles frente al acceso y consulta de los mismos.</t>
    </r>
    <r>
      <rPr>
        <sz val="9"/>
        <color rgb="FF002060"/>
        <rFont val="Arial"/>
        <family val="2"/>
      </rPr>
      <t xml:space="preserve">
</t>
    </r>
    <r>
      <rPr>
        <b/>
        <sz val="9"/>
        <color rgb="FF002060"/>
        <rFont val="Arial"/>
        <family val="2"/>
      </rPr>
      <t>CONTROL 2:</t>
    </r>
    <r>
      <rPr>
        <sz val="9"/>
        <color rgb="FF002060"/>
        <rFont val="Arial"/>
        <family val="2"/>
      </rPr>
      <t xml:space="preserve">Actualizar permanentemente los control de acceso internos para la subida al sistema  de información de calidad.
</t>
    </r>
    <r>
      <rPr>
        <b/>
        <sz val="9"/>
        <color rgb="FFFF0000"/>
        <rFont val="Arial"/>
        <family val="2"/>
      </rPr>
      <t>EVIDENCIA:
Pantallazo del periodo en evaluacioón para verificar d</t>
    </r>
    <r>
      <rPr>
        <sz val="9"/>
        <color rgb="FFFF0000"/>
        <rFont val="Arial"/>
        <family val="2"/>
      </rPr>
      <t>esde el usuario administrador del QF document, los permisos requeridos para la producción y consulta de las comunicaciones oficiales y actos administrativos.</t>
    </r>
    <r>
      <rPr>
        <sz val="9"/>
        <color rgb="FF002060"/>
        <rFont val="Arial"/>
        <family val="2"/>
      </rPr>
      <t xml:space="preserve">
</t>
    </r>
    <r>
      <rPr>
        <b/>
        <sz val="9"/>
        <color rgb="FF002060"/>
        <rFont val="Arial"/>
        <family val="2"/>
      </rPr>
      <t>CONTROL 3:</t>
    </r>
    <r>
      <rPr>
        <sz val="9"/>
        <color rgb="FF002060"/>
        <rFont val="Arial"/>
        <family val="2"/>
      </rPr>
      <t xml:space="preserve"> Respaldo de la información (hacer copias de seguridad)
</t>
    </r>
    <r>
      <rPr>
        <b/>
        <sz val="9"/>
        <color rgb="FFFF0000"/>
        <rFont val="Arial"/>
        <family val="2"/>
      </rPr>
      <t xml:space="preserve">EVIDENCIA: reporte mensual de la </t>
    </r>
    <r>
      <rPr>
        <sz val="9"/>
        <color rgb="FFFF0000"/>
        <rFont val="Arial"/>
        <family val="2"/>
      </rPr>
      <t>copia de seguridad a la aplicación OneDrive donde se almacena la información digital de la BBP.</t>
    </r>
  </si>
  <si>
    <r>
      <rPr>
        <sz val="10"/>
        <color rgb="FF000000"/>
        <rFont val="Arial"/>
        <family val="2"/>
      </rPr>
      <t xml:space="preserve">1- Las comunicaciones oficiales y los actos administrativos de la BPP se estan tramitando a traves del aplicativo QF Document, este programa facilita el control y permite la correcta conservación de los documentos electronicos, como evidencia a este control se envía formatro con el consolidado de las comunicaciones oficiales y actos administrativos  tramitados y almacenados en el tercer trimestre de 2023. 
Enlace: </t>
    </r>
    <r>
      <rPr>
        <sz val="10"/>
        <color rgb="FF4F81BD"/>
        <rFont val="Arial"/>
        <family val="2"/>
      </rPr>
      <t xml:space="preserve">https://bibliotecasmedellin-my.sharepoint.com/:f:/r/personal/gestion_documental_bpp_gov_co/Documents/Gestion%20documental%202023/Riesgos%20de%20calidad/3%20trimestre/RIESGO%203/Control%201?csf=1&amp;web=1&amp;e=u9b6Rh
</t>
    </r>
    <r>
      <rPr>
        <sz val="10"/>
        <color rgb="FF000000"/>
        <rFont val="Arial"/>
        <family val="2"/>
      </rPr>
      <t xml:space="preserve">
2- El aplicativo QF Document permite tener control frente a los permisos que se brindan a los diferentes usuarios que tienen acceso a esta plataforma, como evidencia a este control se envia pantallazo del modulo administrador de usuarios de la plataforma QF document.
Enlace:</t>
    </r>
    <r>
      <rPr>
        <sz val="10"/>
        <color rgb="FF4F81BD"/>
        <rFont val="Arial"/>
        <family val="2"/>
      </rPr>
      <t xml:space="preserve"> https://bibliotecasmedellin-my.sharepoint.com/:f:/r/personal/gestion_documental_bpp_gov_co/Documents/Gestion%20documental%202023/Riesgos%20de%20calidad/3%20trimestre/RIESGO%203/Control%202?csf=1&amp;web=1&amp;e=NbQchF
</t>
    </r>
    <r>
      <rPr>
        <sz val="10"/>
        <color rgb="FF000000"/>
        <rFont val="Arial"/>
        <family val="2"/>
      </rPr>
      <t xml:space="preserve">
3-Mensualmente  se esta generando un Backup de la información tramitada en el programa OneDrive, este se esta almacenando en un disco duro,  como evidencia al control se envía informe. 
Enlace: </t>
    </r>
    <r>
      <rPr>
        <sz val="10"/>
        <color rgb="FF4F81BD"/>
        <rFont val="Arial"/>
        <family val="2"/>
      </rPr>
      <t>https://bibliotecasmedellin-my.sharepoint.com/:f:/r/personal/gestion_documental_bpp_gov_co/Documents/Gestion%20documental%202023/Riesgos%20de%20calidad/3%20trimestre/RIESGO%203/Control%203?csf=1&amp;web=1&amp;e=quPrx0</t>
    </r>
  </si>
  <si>
    <r>
      <rPr>
        <b/>
        <sz val="9"/>
        <color rgb="FFFF0000"/>
        <rFont val="Arial"/>
        <family val="2"/>
      </rPr>
      <t>Riesgo:Seguridad  y control  de la información.</t>
    </r>
    <r>
      <rPr>
        <b/>
        <sz val="9"/>
        <color rgb="FF002060"/>
        <rFont val="Arial"/>
        <family val="2"/>
      </rPr>
      <t xml:space="preserve">
CONTROL 1</t>
    </r>
    <r>
      <rPr>
        <sz val="9"/>
        <color rgb="FF002060"/>
        <rFont val="Arial"/>
        <family val="2"/>
      </rPr>
      <t xml:space="preserve">:Validar la publicación de la información con los respectivos controles de acceso a la misma.
</t>
    </r>
    <r>
      <rPr>
        <b/>
        <sz val="9"/>
        <color rgb="FFFF0000"/>
        <rFont val="Arial"/>
        <family val="2"/>
      </rPr>
      <t>EVIDENCIAS:
Co</t>
    </r>
    <r>
      <rPr>
        <sz val="9"/>
        <color rgb="FFFF0000"/>
        <rFont val="Arial"/>
        <family val="2"/>
      </rPr>
      <t>municaciones oficiales y  actos administrativos de la BPP que se estan tramitando y almacenando en el aplicativo QF Document, este programa facilita el tramite y brinda controles frente al acceso y consulta de los mismos.</t>
    </r>
    <r>
      <rPr>
        <sz val="9"/>
        <color rgb="FF002060"/>
        <rFont val="Arial"/>
        <family val="2"/>
      </rPr>
      <t xml:space="preserve">
</t>
    </r>
    <r>
      <rPr>
        <b/>
        <sz val="9"/>
        <color rgb="FF002060"/>
        <rFont val="Arial"/>
        <family val="2"/>
      </rPr>
      <t>CONTROL 2:</t>
    </r>
    <r>
      <rPr>
        <sz val="9"/>
        <color rgb="FF002060"/>
        <rFont val="Arial"/>
        <family val="2"/>
      </rPr>
      <t xml:space="preserve">Actualizar permanentemente los control de acceso internos para la subida al sistema  de información de calidad.
</t>
    </r>
    <r>
      <rPr>
        <b/>
        <sz val="9"/>
        <color rgb="FFFF0000"/>
        <rFont val="Arial"/>
        <family val="2"/>
      </rPr>
      <t>EVIDENCIA:
Pantallazo del periodo en evaluacioón para verificar d</t>
    </r>
    <r>
      <rPr>
        <sz val="9"/>
        <color rgb="FFFF0000"/>
        <rFont val="Arial"/>
        <family val="2"/>
      </rPr>
      <t>esde el usuario administrador del QF document, los permisos requeridos para la producción y consulta de las comunicaciones oficiales y actos administrativos.</t>
    </r>
    <r>
      <rPr>
        <sz val="9"/>
        <color rgb="FF002060"/>
        <rFont val="Arial"/>
        <family val="2"/>
      </rPr>
      <t xml:space="preserve">
</t>
    </r>
    <r>
      <rPr>
        <b/>
        <sz val="9"/>
        <color rgb="FF002060"/>
        <rFont val="Arial"/>
        <family val="2"/>
      </rPr>
      <t>CONTROL 3:</t>
    </r>
    <r>
      <rPr>
        <sz val="9"/>
        <color rgb="FF002060"/>
        <rFont val="Arial"/>
        <family val="2"/>
      </rPr>
      <t xml:space="preserve"> Respaldo de la información (hacer copias de seguridad)
</t>
    </r>
    <r>
      <rPr>
        <b/>
        <sz val="9"/>
        <color rgb="FFFF0000"/>
        <rFont val="Arial"/>
        <family val="2"/>
      </rPr>
      <t xml:space="preserve">EVIDENCIA: reporte mensual de la </t>
    </r>
    <r>
      <rPr>
        <sz val="9"/>
        <color rgb="FFFF0000"/>
        <rFont val="Arial"/>
        <family val="2"/>
      </rPr>
      <t>copia de seguridad a la aplicación OneDrive donde se almacena la información digital de la BBP.</t>
    </r>
  </si>
  <si>
    <t>1- Las comunicaciones oficiales y los actos administrativos de la BPP se estan tramitando a traves del aplicativo QF Document, este programa facilita el control y permite la correcta conservación de los documentos electronicos, como evidencia a este control se envía formatro con el consolidado de las comunicaciones oficiales y actos administrativos  tramitados y almacenados en el tercer trimestre de 2023. 
Enlace: D:\OneDrive - SBPM\Gestion documental 2023\Riesgos de calidad\4 trimestre\RIESGO 3\Control 1
2- El aplicativo QF Document permite tener control frente a los permisos que se brindan a los diferentes usuarios que tienen acceso a esta plataforma, como evidencia a este control se envia pantallazo del modulo administrador de usuarios de la plataforma QF document.
Enlace: D:\OneDrive - SBPM\Gestion documental 2023\Riesgos de calidad\4 trimestre\RIESGO 3\Control 2
3-Mensualmente  se esta generando un Backup de la información tramitada en el programa OneDrive, este se esta almacenando en un disco duro,  como evidencia al control se envía informe. 
Enlace: D:\OneDrive - SBPM\Gestion documental 2023\Riesgos de calidad\4 trimestre\RIESGO 3\Control 3</t>
  </si>
  <si>
    <t>Registros
EVIDENCIAS POR CONTROL
RECURSOS FÍSICOS</t>
  </si>
  <si>
    <t>DESCRIPCIÓN
EVIDENCIAS POR CONTROL
RECURSOS FÍSICOS</t>
  </si>
  <si>
    <r>
      <t xml:space="preserve">Gestión Administrativa de Recursos
</t>
    </r>
    <r>
      <rPr>
        <b/>
        <sz val="12"/>
        <color theme="1"/>
        <rFont val="Arial"/>
        <family val="2"/>
      </rPr>
      <t>(Recursos físicos).</t>
    </r>
  </si>
  <si>
    <r>
      <rPr>
        <sz val="11"/>
        <color rgb="FF000000"/>
        <rFont val="Arial"/>
        <family val="2"/>
      </rPr>
      <t>Falta de solicitar  oportunamente  los requerimientos y especificaciones técnicas por parte de las áreas.
Falta de disponibilidad de recursos presupuestales, para satisfacer todas las necesidades.
Falta de bienes y servicios para el  buen funcionamiento de la entidad</t>
    </r>
    <r>
      <rPr>
        <sz val="11"/>
        <color rgb="FFFF0000"/>
        <rFont val="Arial"/>
        <family val="2"/>
      </rPr>
      <t>.</t>
    </r>
  </si>
  <si>
    <r>
      <rPr>
        <b/>
        <sz val="10"/>
        <color rgb="FFC00000"/>
        <rFont val="Arial"/>
        <family val="2"/>
      </rPr>
      <t>Descripción:</t>
    </r>
    <r>
      <rPr>
        <sz val="10"/>
        <color theme="1"/>
        <rFont val="Arial"/>
        <family val="2"/>
      </rPr>
      <t xml:space="preserve">Los funcionarios de la entidad descargan  </t>
    </r>
    <r>
      <rPr>
        <b/>
        <sz val="10"/>
        <color rgb="FFFF0000"/>
        <rFont val="Arial"/>
        <family val="2"/>
      </rPr>
      <t>anualmente o cuando  requiera</t>
    </r>
    <r>
      <rPr>
        <sz val="10"/>
        <color theme="1"/>
        <rFont val="Arial"/>
        <family val="2"/>
      </rPr>
      <t xml:space="preserve"> del sitio web el formato del proceso   para la solicitud de bienes, como también se diligencia el formato de servicios de proyección de mantenimentos locativos, equipos, muebles y enseres de acuerdo con el  presupuesto aprobado. 
</t>
    </r>
    <r>
      <rPr>
        <b/>
        <sz val="10"/>
        <color rgb="FF002060"/>
        <rFont val="Arial"/>
        <family val="2"/>
      </rPr>
      <t>El auxiliar administrativo de gestión de recursos físicos</t>
    </r>
    <r>
      <rPr>
        <sz val="10"/>
        <color rgb="FFC00000"/>
        <rFont val="Arial"/>
        <family val="2"/>
      </rPr>
      <t>,</t>
    </r>
    <r>
      <rPr>
        <b/>
        <sz val="10"/>
        <color rgb="FFC00000"/>
        <rFont val="Arial"/>
        <family val="2"/>
      </rPr>
      <t xml:space="preserve"> </t>
    </r>
    <r>
      <rPr>
        <sz val="10"/>
        <rFont val="Arial"/>
        <family val="2"/>
      </rPr>
      <t>asiste</t>
    </r>
    <r>
      <rPr>
        <b/>
        <sz val="10"/>
        <color rgb="FF00B050"/>
        <rFont val="Arial"/>
        <family val="2"/>
      </rPr>
      <t xml:space="preserve"> mensualmente  al comitéde seguimiento a la contratación</t>
    </r>
    <r>
      <rPr>
        <sz val="10"/>
        <color theme="1"/>
        <rFont val="Arial"/>
        <family val="2"/>
      </rPr>
      <t xml:space="preserve"> </t>
    </r>
    <r>
      <rPr>
        <b/>
        <i/>
        <sz val="10"/>
        <color theme="9" tint="-0.249977111117893"/>
        <rFont val="Arial"/>
        <family val="2"/>
      </rPr>
      <t xml:space="preserve"> y verifica  las necesidades  de bienes y servicios con relación al plan de</t>
    </r>
    <r>
      <rPr>
        <b/>
        <sz val="10"/>
        <color theme="9" tint="-0.249977111117893"/>
        <rFont val="Arial"/>
        <family val="2"/>
      </rPr>
      <t xml:space="preserve"> adquisiciones,</t>
    </r>
    <r>
      <rPr>
        <sz val="10"/>
        <color theme="1"/>
        <rFont val="Arial"/>
        <family val="2"/>
      </rPr>
      <t xml:space="preserve"> con el proposito de entregar oportunamente lo requerido.
Una vez aprobada las necesidades, se  r</t>
    </r>
    <r>
      <rPr>
        <b/>
        <sz val="10"/>
        <color rgb="FFFF0000"/>
        <rFont val="Arial"/>
        <family val="2"/>
      </rPr>
      <t xml:space="preserve">ealiza  la entrega  a las dependencias y periódicamente se hace un registro detallado, </t>
    </r>
    <r>
      <rPr>
        <sz val="10"/>
        <color theme="1"/>
        <rFont val="Arial"/>
        <family val="2"/>
      </rPr>
      <t xml:space="preserve"> con el propósito de tener  la informacion al dia para el funcionamiento de inventarios y su actualización en tiempo real.
</t>
    </r>
    <r>
      <rPr>
        <b/>
        <i/>
        <sz val="10"/>
        <color rgb="FFC00000"/>
        <rFont val="Arial"/>
        <family val="2"/>
      </rPr>
      <t>Posibles desviaciones</t>
    </r>
    <r>
      <rPr>
        <sz val="10"/>
        <rFont val="Arial"/>
        <family val="2"/>
      </rPr>
      <t>:En caso de no entregar oportunamente los bienes y servicios requeridos por las dependencias se hace el análisis por el incumplimiento de la entrega y se toma la acción respectiva.</t>
    </r>
    <r>
      <rPr>
        <b/>
        <i/>
        <sz val="10"/>
        <color rgb="FF00B050"/>
        <rFont val="Arial"/>
        <family val="2"/>
      </rPr>
      <t xml:space="preserve">
</t>
    </r>
    <r>
      <rPr>
        <b/>
        <i/>
        <sz val="10"/>
        <color rgb="FF0070C0"/>
        <rFont val="Arial"/>
        <family val="2"/>
      </rPr>
      <t xml:space="preserve">
</t>
    </r>
  </si>
  <si>
    <r>
      <t xml:space="preserve">RIESGO: AQUISICIÓN DE BIENES Y SERVICIOS SIN EL CUMPLIMIENTO DE LOS REQUISITOS NORMATIVOS
CONTROL 1: </t>
    </r>
    <r>
      <rPr>
        <sz val="10"/>
        <color rgb="FF002060"/>
        <rFont val="Arial"/>
        <family val="2"/>
      </rPr>
      <t xml:space="preserve">Verificar que los funcionarios diligencien oportunamente el formato para la solicitud de bienes y servicios y presentar las necesidades en el comité de contratación.
</t>
    </r>
    <r>
      <rPr>
        <b/>
        <sz val="10"/>
        <color rgb="FFFF0000"/>
        <rFont val="Arial"/>
        <family val="2"/>
      </rPr>
      <t xml:space="preserve">EVIDENCIA: </t>
    </r>
    <r>
      <rPr>
        <sz val="10"/>
        <color rgb="FFFF0000"/>
        <rFont val="Arial"/>
        <family val="2"/>
      </rPr>
      <t xml:space="preserve">Formato diligenciado por parte de las áreas responsables con la solicitud de bienes y servicios.
</t>
    </r>
    <r>
      <rPr>
        <b/>
        <sz val="10"/>
        <color rgb="FF002060"/>
        <rFont val="Arial"/>
        <family val="2"/>
      </rPr>
      <t xml:space="preserve">CONTROL 2: </t>
    </r>
    <r>
      <rPr>
        <sz val="10"/>
        <color rgb="FF002060"/>
        <rFont val="Arial"/>
        <family val="2"/>
      </rPr>
      <t xml:space="preserve">Asistir mensualmente   al comité de contratación para verificar la oportunida de la entrega de bienes y servicios solicitados de acuerdo con los establecido en el Plan Anual de Adquisiciones.
</t>
    </r>
    <r>
      <rPr>
        <b/>
        <sz val="10"/>
        <color rgb="FFFF0000"/>
        <rFont val="Arial"/>
        <family val="2"/>
      </rPr>
      <t xml:space="preserve">EVIDENCIA: 
</t>
    </r>
    <r>
      <rPr>
        <sz val="10"/>
        <color rgb="FFFF0000"/>
        <rFont val="Arial"/>
        <family val="2"/>
      </rPr>
      <t>1.Formato diligenciado con la órdenes de entrega de los bienes adquiridos.
2.Formato de visita técnica de los proveedores.
3.Formato de servicios Plan de Mantenimientos locativos, equipos, muebles y enseres.</t>
    </r>
  </si>
  <si>
    <t xml:space="preserve">
*Se ajusto y actualizo Formato de adqusición de bienes y servicios para los requerimientos aprobados y solicitados por los liederes de cada proceso, se continua con la observacion a los solicitantes del diligenciado completo de la informacion  y oportunamente.                                                                                                                                                                                              *Actas de asistencia presencial a los Comite de Contratacion convocados durante el ultimo trimestre respectivamente.                                                                                                                                                                                                            
</t>
  </si>
  <si>
    <t xml:space="preserve">1. Correctivo y ajuste  efectuado al formato de bienes y servicios que debe ser diligenciado por cada responsable solicitante. 
2. Se realizo las respectivas entregas de bienes solicitados y que se tienen en stock mientras se adjudican los respectivos contratos de bienes y servicios, segun los pedidos recibidos y aprobados. </t>
  </si>
  <si>
    <r>
      <rPr>
        <b/>
        <sz val="10"/>
        <color rgb="FFFF0000"/>
        <rFont val="Arial"/>
        <family val="2"/>
      </rPr>
      <t>RIESGO: AQUISICIÓN DE BIENES Y SERVICIOS SIN EL CUMPLIMIENTO DE LOS REQUISITOS NORMATIVOS</t>
    </r>
    <r>
      <rPr>
        <b/>
        <sz val="10"/>
        <color rgb="FF002060"/>
        <rFont val="Arial"/>
        <family val="2"/>
      </rPr>
      <t xml:space="preserve">
CONTROL 1: </t>
    </r>
    <r>
      <rPr>
        <sz val="10"/>
        <color rgb="FF002060"/>
        <rFont val="Arial"/>
        <family val="2"/>
      </rPr>
      <t xml:space="preserve">Verificar que los funcionarios diligencien oportunamente el formato para la solicitud de bienes y servicios y presentar las necesidades en el comité de contratación.
</t>
    </r>
    <r>
      <rPr>
        <b/>
        <sz val="10"/>
        <color rgb="FFFF0000"/>
        <rFont val="Arial"/>
        <family val="2"/>
      </rPr>
      <t xml:space="preserve">EVIDENCIA: </t>
    </r>
    <r>
      <rPr>
        <sz val="10"/>
        <color rgb="FFFF0000"/>
        <rFont val="Arial"/>
        <family val="2"/>
      </rPr>
      <t xml:space="preserve">Formato diligenciado por parte de las áreas responsables con la solicitud de bienes y servicios.
</t>
    </r>
    <r>
      <rPr>
        <b/>
        <sz val="10"/>
        <color rgb="FF002060"/>
        <rFont val="Arial"/>
        <family val="2"/>
      </rPr>
      <t xml:space="preserve">CONTROL 2: </t>
    </r>
    <r>
      <rPr>
        <sz val="10"/>
        <color rgb="FF002060"/>
        <rFont val="Arial"/>
        <family val="2"/>
      </rPr>
      <t xml:space="preserve">Asistir mensualmente   al comité de contratación para verificar la oportunida de la entrega de bienes y servicios solicitados de acuerdo con los establecido en el Plan Anual de Adquisiciones.
</t>
    </r>
    <r>
      <rPr>
        <b/>
        <sz val="10"/>
        <color rgb="FFFF0000"/>
        <rFont val="Arial"/>
        <family val="2"/>
      </rPr>
      <t xml:space="preserve">EVIDENCIA: 
</t>
    </r>
    <r>
      <rPr>
        <sz val="10"/>
        <color rgb="FFFF0000"/>
        <rFont val="Arial"/>
        <family val="2"/>
      </rPr>
      <t>1.Formato diligenciado con la órdenes de entrega de los bienes adquiridos.
2.Formato de visita técnica de los proveedores.
3.Formato de servicios Plan de Mantenimientos locativos, equipos, muebles y enseres.</t>
    </r>
  </si>
  <si>
    <t xml:space="preserve">08 FORMATO SOLICITUD DE BIENES.xlsx
Se hace entrega de bienes solicitados por los procesos, y plan de mantenimiento preventivo y correctivo
</t>
  </si>
  <si>
    <r>
      <t xml:space="preserve">CONTROL 1: </t>
    </r>
    <r>
      <rPr>
        <sz val="10"/>
        <color rgb="FF002060"/>
        <rFont val="Arial"/>
        <family val="2"/>
      </rPr>
      <t xml:space="preserve">Verificar que los funcionarios diligencien oportunamente el formato para la solicitud de bienes y servicios y presentar las necesidades en el comité de contratación.
</t>
    </r>
    <r>
      <rPr>
        <b/>
        <sz val="10"/>
        <color rgb="FFFF0000"/>
        <rFont val="Arial"/>
        <family val="2"/>
      </rPr>
      <t xml:space="preserve">EVIDENCIA: </t>
    </r>
    <r>
      <rPr>
        <sz val="10"/>
        <color rgb="FFFF0000"/>
        <rFont val="Arial"/>
        <family val="2"/>
      </rPr>
      <t xml:space="preserve">Formato diligenciado por parte de las áreas responsables con la solicitud de bienes y servicios.
</t>
    </r>
    <r>
      <rPr>
        <b/>
        <sz val="10"/>
        <color rgb="FF002060"/>
        <rFont val="Arial"/>
        <family val="2"/>
      </rPr>
      <t xml:space="preserve">CONTROL 2: </t>
    </r>
    <r>
      <rPr>
        <sz val="10"/>
        <color rgb="FF002060"/>
        <rFont val="Arial"/>
        <family val="2"/>
      </rPr>
      <t xml:space="preserve">Asistir mensualmente   al comité de contratación para verificar la oportunida de la entrega de bienes y servicios solicitados de acuerdo con los establecido en el Plan Anual de Adquisiciones.
</t>
    </r>
    <r>
      <rPr>
        <b/>
        <sz val="10"/>
        <color rgb="FFFF0000"/>
        <rFont val="Arial"/>
        <family val="2"/>
      </rPr>
      <t xml:space="preserve">EVIDENCIA: 
</t>
    </r>
    <r>
      <rPr>
        <sz val="10"/>
        <color rgb="FFFF0000"/>
        <rFont val="Arial"/>
        <family val="2"/>
      </rPr>
      <t>1.Formato diligenciado con la órdenes de entrega de los bienes adquiridos.
2.Formato de visita técnica de los proveedores.
3.Formato de servicios Plan de Mantenimientos locativos, equipos, muebles y enseres.</t>
    </r>
  </si>
  <si>
    <t xml:space="preserve">https://bibliotecasmedellin-my.sharepoint.com/:b:/r/personal/calidad_planeacion_bpp_gov_co/Documents/MAPA%20DE%20RIESGOS%202023/EVIDENCIAS%20RIESGOS%20POR%20PROCESOS%202023/Evidencias%20MR%20Recursos%20f%C3%ADsicos/EVIDENCIAS%20MR%20RECURSOS%20F%C3%8DSICOS%20T3/EV%20R1%20Inoportunidad%20en%20la%20entrega%20de%20bienes%20y%20s/o.s.%205808%20utiles%20financiera.pdf?csf=1&amp;web=1&amp;e=R1ad5g
*Formato de adqusición de bienes y servicios para los requerimientos aprobados y solicitados por los lideres de cada proceso, se continua con la observacion a los solicitantes del diligenciado completo de la informacion  y oportunamente.
*Actas de asistencia presencial a los Comite de Contratacion convocados durante el ultimo trimestre respectivamente.                                                                                                                                                                                                           </t>
  </si>
  <si>
    <t xml:space="preserve">1. Ajuste  en los formato de bienes y servicios que debe ser diligenciado por cada responsable solicitante, se le hace la observacion de compltar los datos d elos pedidos.                               2. Se realizo las respectivas entregas de bienes solicitados y que se tienen en stock mientras se adjudican los respectivos contratos de bienes y servicios, segun los pedidos recibidos y aprobados or caa Proceso. </t>
  </si>
  <si>
    <r>
      <t xml:space="preserve">* El formato de adquisición de bienes y servicios que fue ajustado, ha sido diligenciado completo por los funcionarios cada que hacen solicitudes y requerimientos para desarrollar las actividades segun mision de la Biblioteca. Se continua realizando los respectivos ajustaes al formato de bienes y servicios cuando sea diligenciado por los solicitantes que asi lo requieran.       
</t>
    </r>
    <r>
      <rPr>
        <sz val="12"/>
        <color rgb="FFFF0000"/>
        <rFont val="Arial"/>
        <family val="2"/>
      </rPr>
      <t xml:space="preserve">*Aunque no se asistio a los diferentes comites de contratación durante la vigencia, se realizo la verificación y entrega oportuna de los bienes y servicios segun requimientos y necesiadades de la entidad, de acuerdo a los presupeustos asignados. </t>
    </r>
    <r>
      <rPr>
        <sz val="12"/>
        <color theme="1"/>
        <rFont val="Arial"/>
        <family val="2"/>
      </rPr>
      <t xml:space="preserve">  
Se realizaron las respectivas entregas de bienes y servicios solicitados con los diferentes contratos adjudicados, segun los pedidos recibidos y aprobados por cada Proceso.      (Nota: se esta pendiente de una respuesta por no convocar a asistir a los comites durante la vigencia 2023) </t>
    </r>
  </si>
  <si>
    <t xml:space="preserve">                        </t>
  </si>
  <si>
    <t>Posibilidad de efectos dañoso sobre bienes públicos, por pérdida, extravío o hurto de bienes muebles de la entidad</t>
  </si>
  <si>
    <t xml:space="preserve">Retiro de los bienes sin la debida autorización.
Incumplimiernto en el diligenciamiento de los formatos de  traslado de bienes.
Inoportunidad en los reportes de inventariois por parte de los resposables.
</t>
  </si>
  <si>
    <r>
      <rPr>
        <b/>
        <sz val="10"/>
        <color rgb="FFFF0000"/>
        <rFont val="Arial"/>
        <family val="2"/>
      </rPr>
      <t>RIESGO</t>
    </r>
    <r>
      <rPr>
        <b/>
        <sz val="10"/>
        <color rgb="FF002060"/>
        <rFont val="Arial"/>
        <family val="2"/>
      </rPr>
      <t xml:space="preserve">:Posibilidad de efectos dañoso sobre bienes públicos, por pérdida, extravío o hurto de bienes muebles de la entidad.
 </t>
    </r>
    <r>
      <rPr>
        <b/>
        <sz val="10"/>
        <color rgb="FFC00000"/>
        <rFont val="Arial"/>
        <family val="2"/>
      </rPr>
      <t>Descripción</t>
    </r>
    <r>
      <rPr>
        <b/>
        <sz val="10"/>
        <color theme="4"/>
        <rFont val="Arial"/>
        <family val="2"/>
      </rPr>
      <t>:El auxiliar administrativo de recursos físicos verifica las entradas y salidas  periódicamente en el aplicativo dispuesto para tal fin, el cual alimenta en la herramienta de Excel el inventario de bienes muebles de la entidad y su responsable.</t>
    </r>
    <r>
      <rPr>
        <sz val="10"/>
        <rFont val="Arial"/>
        <family val="2"/>
      </rPr>
      <t xml:space="preserve"> y  procede a levantar un acta que sera firmada a satisfaccion por ambas partes, con el compromiso de reportar alguna anomalia o traslado de los bienes devolutivos asignados a su responsabilidad.</t>
    </r>
    <r>
      <rPr>
        <sz val="10"/>
        <color rgb="FFFF0000"/>
        <rFont val="Arial"/>
        <family val="2"/>
      </rPr>
      <t xml:space="preserve">
</t>
    </r>
    <r>
      <rPr>
        <sz val="10"/>
        <color theme="1"/>
        <rFont val="Arial"/>
        <family val="2"/>
      </rPr>
      <t>Cada vez que se adquieran</t>
    </r>
    <r>
      <rPr>
        <b/>
        <sz val="10"/>
        <color rgb="FF00B050"/>
        <rFont val="Arial"/>
        <family val="2"/>
      </rPr>
      <t xml:space="preserve"> </t>
    </r>
    <r>
      <rPr>
        <sz val="10"/>
        <rFont val="Arial"/>
        <family val="2"/>
      </rPr>
      <t xml:space="preserve">bienes, </t>
    </r>
    <r>
      <rPr>
        <b/>
        <sz val="10"/>
        <color rgb="FF002060"/>
        <rFont val="Arial"/>
        <family val="2"/>
      </rPr>
      <t>el auxiliar administrativo de recursos físicos,</t>
    </r>
    <r>
      <rPr>
        <b/>
        <sz val="10"/>
        <color rgb="FFFF0000"/>
        <rFont val="Arial"/>
        <family val="2"/>
      </rPr>
      <t xml:space="preserve"> </t>
    </r>
    <r>
      <rPr>
        <b/>
        <sz val="10"/>
        <color rgb="FF00B0F0"/>
        <rFont val="Arial"/>
        <family val="2"/>
      </rPr>
      <t xml:space="preserve">realiza un acta de entrega </t>
    </r>
    <r>
      <rPr>
        <sz val="10"/>
        <rFont val="Arial"/>
        <family val="2"/>
      </rPr>
      <t>a la dependencia y  entrega el bien al responsable para las diferentes actividades o labores a desarrolar, que seran cargados a su cartera de inventario.</t>
    </r>
    <r>
      <rPr>
        <sz val="10"/>
        <color rgb="FFFF0000"/>
        <rFont val="Arial"/>
        <family val="2"/>
      </rPr>
      <t xml:space="preserve">
</t>
    </r>
    <r>
      <rPr>
        <b/>
        <sz val="10"/>
        <color rgb="FFC00000"/>
        <rFont val="Arial"/>
        <family val="2"/>
      </rPr>
      <t>Posibles Desviaciones:</t>
    </r>
    <r>
      <rPr>
        <b/>
        <sz val="10"/>
        <color theme="3"/>
        <rFont val="Arial"/>
        <family val="2"/>
      </rPr>
      <t>En caso de retirar un bien de la institución</t>
    </r>
    <r>
      <rPr>
        <sz val="10"/>
        <color rgb="FFFF0000"/>
        <rFont val="Arial"/>
        <family val="2"/>
      </rPr>
      <t xml:space="preserve">, </t>
    </r>
    <r>
      <rPr>
        <sz val="10"/>
        <rFont val="Arial"/>
        <family val="2"/>
      </rPr>
      <t xml:space="preserve"> para traslado, arreglo, reparacion, o donación,</t>
    </r>
    <r>
      <rPr>
        <sz val="10"/>
        <color rgb="FFFF0000"/>
        <rFont val="Arial"/>
        <family val="2"/>
      </rPr>
      <t xml:space="preserve">  </t>
    </r>
    <r>
      <rPr>
        <b/>
        <sz val="10"/>
        <color theme="9" tint="-0.249977111117893"/>
        <rFont val="Arial"/>
        <family val="2"/>
      </rPr>
      <t>se diligencia y detalla una orden de salida o el acta de movimiento de bienes.</t>
    </r>
    <r>
      <rPr>
        <sz val="10"/>
        <color rgb="FFFF0000"/>
        <rFont val="Arial"/>
        <family val="2"/>
      </rPr>
      <t xml:space="preserve">
</t>
    </r>
    <r>
      <rPr>
        <b/>
        <sz val="10"/>
        <color rgb="FFFF0000"/>
        <rFont val="Arial"/>
        <family val="2"/>
      </rPr>
      <t xml:space="preserve">
</t>
    </r>
    <r>
      <rPr>
        <b/>
        <sz val="10"/>
        <color theme="1"/>
        <rFont val="Arial"/>
        <family val="2"/>
      </rPr>
      <t xml:space="preserve">
</t>
    </r>
  </si>
  <si>
    <r>
      <rPr>
        <b/>
        <sz val="11"/>
        <color rgb="FFFF0000"/>
        <rFont val="Arial"/>
        <family val="2"/>
      </rPr>
      <t>RIESGO</t>
    </r>
    <r>
      <rPr>
        <sz val="11"/>
        <color rgb="FF002060"/>
        <rFont val="Arial"/>
        <family val="2"/>
      </rPr>
      <t>:</t>
    </r>
    <r>
      <rPr>
        <sz val="11"/>
        <color rgb="FFFF0000"/>
        <rFont val="Arial"/>
        <family val="2"/>
      </rPr>
      <t xml:space="preserve"> Posibilidad de efectos dañoso sobre bienes públicos, por pérdida, extravío o hurto de bienes muebles de la entidad</t>
    </r>
    <r>
      <rPr>
        <sz val="11"/>
        <color rgb="FF002060"/>
        <rFont val="Arial"/>
        <family val="2"/>
      </rPr>
      <t xml:space="preserve">
</t>
    </r>
    <r>
      <rPr>
        <b/>
        <sz val="11"/>
        <color rgb="FF002060"/>
        <rFont val="Arial"/>
        <family val="2"/>
      </rPr>
      <t>Control 1 Preventivo</t>
    </r>
    <r>
      <rPr>
        <sz val="11"/>
        <color rgb="FF002060"/>
        <rFont val="Arial"/>
        <family val="2"/>
      </rPr>
      <t xml:space="preserve">: :El auxiliar administrativo de recursos físicos verifica las entradas y salidas  periódicamente en el aplicativo dispuesto para tal fin, el cual alimenta en la herramienta de Excel el inventario de bienes muebles de la entidad y su responsable.
</t>
    </r>
    <r>
      <rPr>
        <sz val="11"/>
        <color rgb="FFFF0000"/>
        <rFont val="Arial"/>
        <family val="2"/>
      </rPr>
      <t xml:space="preserve">EVIDENCIAS:
1. Actas de  inventario
2. Actas de entrega
3. Formato movimiento de activos.
4.Órdenrs de salida.
</t>
    </r>
    <r>
      <rPr>
        <sz val="11"/>
        <color rgb="FF002060"/>
        <rFont val="Arial"/>
        <family val="2"/>
      </rPr>
      <t xml:space="preserve">Control 2 Correctivo: El supervisor del contrato de intermediación de seguros  verifica la vigencia y actualización de la póliza de acuerdo a los bienes que ingresan a la entidad, en caso de presentarse un siniestro adelanta las reclamaciones respectivas ante el asegurador.
</t>
    </r>
    <r>
      <rPr>
        <sz val="11"/>
        <color rgb="FFFF0000"/>
        <rFont val="Arial"/>
        <family val="2"/>
      </rPr>
      <t xml:space="preserve">EVIDENCIAS:
1.Reporte de los siniestros realizados al corredor de seguros.
2.Soporte de pago de la reclamación.
3.Matriz de seguimiento a la gestión de los siniestros.
</t>
    </r>
    <r>
      <rPr>
        <sz val="11"/>
        <color rgb="FF002060"/>
        <rFont val="Arial"/>
        <family val="2"/>
      </rPr>
      <t xml:space="preserve">
</t>
    </r>
  </si>
  <si>
    <t xml:space="preserve">*De acuerdo a circular, se dara inicio a la verificacion y confrontacion de carteras por responsable de bienes devolutivos asignados a cada area para las actividades diarias dentro de la institucion, y que son de propiedad de la BPP, y ajuste a nuevos traslados de bienes equipos, muebles y enseres de una dependencia a otra, y listar los bienes para dar de baja e iniciar el proceso de enajenacion.         </t>
  </si>
  <si>
    <t xml:space="preserve">Se dara inicio a la verificación y confrontación de carteras, con su respectiva firma por parte responsables y solidadrios, e inicia e proceso de baja de bienes obsoletos para enajenar de nuevos  equipos, muebles y enseres.                                </t>
  </si>
  <si>
    <t>(Durante el segundo trimestre no reporto siniestro alguno por parte de la BPP</t>
  </si>
  <si>
    <r>
      <rPr>
        <b/>
        <sz val="10"/>
        <color rgb="FFFF0000"/>
        <rFont val="Arial"/>
        <family val="2"/>
      </rPr>
      <t>RIESGO</t>
    </r>
    <r>
      <rPr>
        <b/>
        <sz val="10"/>
        <color rgb="FF002060"/>
        <rFont val="Arial"/>
        <family val="2"/>
      </rPr>
      <t>: "Inoportunidad en la actualización de  inventarios de los bienes devolutivos asignados a los  responsables de los procesos".</t>
    </r>
    <r>
      <rPr>
        <b/>
        <sz val="10"/>
        <color rgb="FFC00000"/>
        <rFont val="Arial"/>
        <family val="2"/>
      </rPr>
      <t xml:space="preserve">
Descripción</t>
    </r>
    <r>
      <rPr>
        <b/>
        <sz val="10"/>
        <color theme="4"/>
        <rFont val="Arial"/>
        <family val="2"/>
      </rPr>
      <t>:El auxiliar administrativo de recursos físicos</t>
    </r>
    <r>
      <rPr>
        <b/>
        <sz val="10"/>
        <color rgb="FFFF0000"/>
        <rFont val="Arial"/>
        <family val="2"/>
      </rPr>
      <t xml:space="preserve"> verifica</t>
    </r>
    <r>
      <rPr>
        <b/>
        <sz val="10"/>
        <color rgb="FF00B050"/>
        <rFont val="Arial"/>
        <family val="2"/>
      </rPr>
      <t xml:space="preserve"> semestralmente,</t>
    </r>
    <r>
      <rPr>
        <sz val="10"/>
        <color rgb="FFFF0000"/>
        <rFont val="Arial"/>
        <family val="2"/>
      </rPr>
      <t xml:space="preserve"> </t>
    </r>
    <r>
      <rPr>
        <b/>
        <sz val="10"/>
        <color rgb="FF005A9E"/>
        <rFont val="Arial"/>
        <family val="2"/>
      </rPr>
      <t xml:space="preserve"> la confrontación fisica de</t>
    </r>
    <r>
      <rPr>
        <sz val="10"/>
        <rFont val="Arial"/>
        <family val="2"/>
      </rPr>
      <t xml:space="preserve"> los bienes devolutivos con el responsable de la cartera, y  procede a levantar un acta que sera firmada a satisfaccion por ambas partes, con el compromiso de reportar alguna anomalia o traslado de los bienes devolutivos asignados a su responsabilidad.</t>
    </r>
    <r>
      <rPr>
        <sz val="10"/>
        <color rgb="FFFF0000"/>
        <rFont val="Arial"/>
        <family val="2"/>
      </rPr>
      <t xml:space="preserve">
</t>
    </r>
    <r>
      <rPr>
        <sz val="10"/>
        <color theme="1"/>
        <rFont val="Arial"/>
        <family val="2"/>
      </rPr>
      <t>Cada vez que se adquieran</t>
    </r>
    <r>
      <rPr>
        <b/>
        <sz val="10"/>
        <color rgb="FF00B050"/>
        <rFont val="Arial"/>
        <family val="2"/>
      </rPr>
      <t xml:space="preserve"> </t>
    </r>
    <r>
      <rPr>
        <sz val="10"/>
        <rFont val="Arial"/>
        <family val="2"/>
      </rPr>
      <t xml:space="preserve">bienes, </t>
    </r>
    <r>
      <rPr>
        <b/>
        <sz val="10"/>
        <color rgb="FF002060"/>
        <rFont val="Arial"/>
        <family val="2"/>
      </rPr>
      <t>el auxiliar administrativo de recursos físicos,</t>
    </r>
    <r>
      <rPr>
        <b/>
        <sz val="10"/>
        <color rgb="FFFF0000"/>
        <rFont val="Arial"/>
        <family val="2"/>
      </rPr>
      <t xml:space="preserve"> </t>
    </r>
    <r>
      <rPr>
        <b/>
        <sz val="10"/>
        <color rgb="FF00B0F0"/>
        <rFont val="Arial"/>
        <family val="2"/>
      </rPr>
      <t xml:space="preserve">realiza un acta de entrega </t>
    </r>
    <r>
      <rPr>
        <sz val="10"/>
        <rFont val="Arial"/>
        <family val="2"/>
      </rPr>
      <t>a la dependencia y  entrega el bien al responsable para las diferentes actividades o labores a desarrolar, que seran cargados a su cartera de inventario.</t>
    </r>
    <r>
      <rPr>
        <sz val="10"/>
        <color rgb="FFFF0000"/>
        <rFont val="Arial"/>
        <family val="2"/>
      </rPr>
      <t xml:space="preserve">
</t>
    </r>
    <r>
      <rPr>
        <b/>
        <sz val="10"/>
        <color rgb="FFC00000"/>
        <rFont val="Arial"/>
        <family val="2"/>
      </rPr>
      <t>Posibles Desviaciones:</t>
    </r>
    <r>
      <rPr>
        <b/>
        <sz val="10"/>
        <color theme="3"/>
        <rFont val="Arial"/>
        <family val="2"/>
      </rPr>
      <t>En caso de retirar un bien de la institución</t>
    </r>
    <r>
      <rPr>
        <sz val="10"/>
        <color rgb="FFFF0000"/>
        <rFont val="Arial"/>
        <family val="2"/>
      </rPr>
      <t xml:space="preserve">, </t>
    </r>
    <r>
      <rPr>
        <sz val="10"/>
        <rFont val="Arial"/>
        <family val="2"/>
      </rPr>
      <t xml:space="preserve"> para traslado, arreglo, reparacion, o donación,</t>
    </r>
    <r>
      <rPr>
        <sz val="10"/>
        <color rgb="FFFF0000"/>
        <rFont val="Arial"/>
        <family val="2"/>
      </rPr>
      <t xml:space="preserve">  </t>
    </r>
    <r>
      <rPr>
        <b/>
        <sz val="10"/>
        <color theme="9" tint="-0.249977111117893"/>
        <rFont val="Arial"/>
        <family val="2"/>
      </rPr>
      <t>se diligencia y detalla una orden de salida o el acta de movimiento de bienes.</t>
    </r>
    <r>
      <rPr>
        <sz val="10"/>
        <color rgb="FFFF0000"/>
        <rFont val="Arial"/>
        <family val="2"/>
      </rPr>
      <t xml:space="preserve">
</t>
    </r>
    <r>
      <rPr>
        <b/>
        <sz val="10"/>
        <color rgb="FFFF0000"/>
        <rFont val="Arial"/>
        <family val="2"/>
      </rPr>
      <t xml:space="preserve">
</t>
    </r>
    <r>
      <rPr>
        <b/>
        <sz val="10"/>
        <color theme="1"/>
        <rFont val="Arial"/>
        <family val="2"/>
      </rPr>
      <t xml:space="preserve">
</t>
    </r>
  </si>
  <si>
    <r>
      <rPr>
        <b/>
        <sz val="10"/>
        <color rgb="FF002060"/>
        <rFont val="Arial"/>
        <family val="2"/>
      </rPr>
      <t>CONTROL 1:</t>
    </r>
    <r>
      <rPr>
        <sz val="10"/>
        <color rgb="FF002060"/>
        <rFont val="Arial"/>
        <family val="2"/>
      </rPr>
      <t>El auxiliar administrativo de recursos físicos verifica semestralmente,  la confrontación fisica de los bienes devolutivos con el responsable de la cartera, y se procede a levantar un acta que sera firmada a sa</t>
    </r>
    <r>
      <rPr>
        <i/>
        <sz val="10"/>
        <color rgb="FF002060"/>
        <rFont val="Arial"/>
        <family val="2"/>
      </rPr>
      <t>tisfaccion por ambas partes, con el compromiso de reportar alguna anomalia o t</t>
    </r>
    <r>
      <rPr>
        <sz val="10"/>
        <color rgb="FF002060"/>
        <rFont val="Arial"/>
        <family val="2"/>
      </rPr>
      <t xml:space="preserve">raslado de los bienes devolutivos asignados a su responsabilidad.
</t>
    </r>
    <r>
      <rPr>
        <b/>
        <sz val="10"/>
        <color rgb="FFFF0000"/>
        <rFont val="Arial"/>
        <family val="2"/>
      </rPr>
      <t>EVIDENCIAS:</t>
    </r>
    <r>
      <rPr>
        <sz val="10"/>
        <color rgb="FF002060"/>
        <rFont val="Arial"/>
        <family val="2"/>
      </rPr>
      <t xml:space="preserve">
</t>
    </r>
    <r>
      <rPr>
        <sz val="10"/>
        <color rgb="FFFF0000"/>
        <rFont val="Arial"/>
        <family val="2"/>
      </rPr>
      <t>1. Actas de  inventario
2. Actas de entrega
3. Formato movimiento de activos.</t>
    </r>
  </si>
  <si>
    <t xml:space="preserve">*De acuerdo a circular, se continuara con la verificacion y confrontacion de carteras por responsable de bienes devolutivos asignados a cada area para las actividades diarias dentro de la institucion, y que son de propiedad de la BPP, y ajuste a nuevos traslados de bienes equipos, muebles y enseres de una dependencia a otra, y listar los bienes para dar de baja e iniciar el proceso de enajenacion.         </t>
  </si>
  <si>
    <t xml:space="preserve">Se Continuara con la verificación y confrontación de carteras, con su respectiva firma por parte responsables y solidadrios, e inicia e proceso de baja de bienes obsoletos para enajenar de nuevos  equipos, muebles y enseres.                                </t>
  </si>
  <si>
    <r>
      <rPr>
        <b/>
        <sz val="10"/>
        <color rgb="FFFF0000"/>
        <rFont val="Arial"/>
        <family val="2"/>
      </rPr>
      <t>RIESGO: "Inoportunidad en la actualización de  inventarios de los bienes devolutivos asignados a los  responsables de los procesos".</t>
    </r>
    <r>
      <rPr>
        <b/>
        <sz val="10"/>
        <color rgb="FFC00000"/>
        <rFont val="Arial"/>
        <family val="2"/>
      </rPr>
      <t xml:space="preserve">
Descripción</t>
    </r>
    <r>
      <rPr>
        <b/>
        <sz val="10"/>
        <color theme="4"/>
        <rFont val="Arial"/>
        <family val="2"/>
      </rPr>
      <t>:El auxiliar administrativo de recursos físicos</t>
    </r>
    <r>
      <rPr>
        <b/>
        <sz val="10"/>
        <color rgb="FFFF0000"/>
        <rFont val="Arial"/>
        <family val="2"/>
      </rPr>
      <t xml:space="preserve"> verifica</t>
    </r>
    <r>
      <rPr>
        <b/>
        <sz val="10"/>
        <color rgb="FF00B050"/>
        <rFont val="Arial"/>
        <family val="2"/>
      </rPr>
      <t xml:space="preserve"> semestralmente,</t>
    </r>
    <r>
      <rPr>
        <sz val="10"/>
        <color rgb="FFFF0000"/>
        <rFont val="Arial"/>
        <family val="2"/>
      </rPr>
      <t xml:space="preserve"> </t>
    </r>
    <r>
      <rPr>
        <b/>
        <sz val="10"/>
        <color rgb="FF005A9E"/>
        <rFont val="Arial"/>
        <family val="2"/>
      </rPr>
      <t xml:space="preserve"> la confrontación fisica de</t>
    </r>
    <r>
      <rPr>
        <sz val="10"/>
        <rFont val="Arial"/>
        <family val="2"/>
      </rPr>
      <t xml:space="preserve"> los bienes devolutivos con el responsable de la cartera, y  procede a levantar un acta que sera firmada a satisfaccion por ambas partes, con el compromiso de reportar alguna anomalia o traslado de los bienes devolutivos asignados a su responsabilidad.</t>
    </r>
    <r>
      <rPr>
        <sz val="10"/>
        <color rgb="FFFF0000"/>
        <rFont val="Arial"/>
        <family val="2"/>
      </rPr>
      <t xml:space="preserve">
</t>
    </r>
    <r>
      <rPr>
        <sz val="10"/>
        <color theme="1"/>
        <rFont val="Arial"/>
        <family val="2"/>
      </rPr>
      <t>Cada vez que se adquieran</t>
    </r>
    <r>
      <rPr>
        <b/>
        <sz val="10"/>
        <color rgb="FF00B050"/>
        <rFont val="Arial"/>
        <family val="2"/>
      </rPr>
      <t xml:space="preserve"> </t>
    </r>
    <r>
      <rPr>
        <sz val="10"/>
        <rFont val="Arial"/>
        <family val="2"/>
      </rPr>
      <t xml:space="preserve">bienes, </t>
    </r>
    <r>
      <rPr>
        <b/>
        <sz val="10"/>
        <color rgb="FF002060"/>
        <rFont val="Arial"/>
        <family val="2"/>
      </rPr>
      <t>el auxiliar administrativo de recursos físicos,</t>
    </r>
    <r>
      <rPr>
        <b/>
        <sz val="10"/>
        <color rgb="FFFF0000"/>
        <rFont val="Arial"/>
        <family val="2"/>
      </rPr>
      <t xml:space="preserve"> </t>
    </r>
    <r>
      <rPr>
        <b/>
        <sz val="10"/>
        <color rgb="FF00B0F0"/>
        <rFont val="Arial"/>
        <family val="2"/>
      </rPr>
      <t xml:space="preserve">realiza un acta de entrega </t>
    </r>
    <r>
      <rPr>
        <sz val="10"/>
        <rFont val="Arial"/>
        <family val="2"/>
      </rPr>
      <t>a la dependencia y  entrega el bien al responsable para las diferentes actividades o labores a desarrolar, que seran cargados a su cartera de inventario.</t>
    </r>
    <r>
      <rPr>
        <sz val="10"/>
        <color rgb="FFFF0000"/>
        <rFont val="Arial"/>
        <family val="2"/>
      </rPr>
      <t xml:space="preserve">
</t>
    </r>
    <r>
      <rPr>
        <b/>
        <sz val="10"/>
        <color rgb="FFC00000"/>
        <rFont val="Arial"/>
        <family val="2"/>
      </rPr>
      <t>Posibles Desviaciones:</t>
    </r>
    <r>
      <rPr>
        <b/>
        <sz val="10"/>
        <color theme="3"/>
        <rFont val="Arial"/>
        <family val="2"/>
      </rPr>
      <t>En caso de retirar un bien de la institución</t>
    </r>
    <r>
      <rPr>
        <sz val="10"/>
        <color rgb="FFFF0000"/>
        <rFont val="Arial"/>
        <family val="2"/>
      </rPr>
      <t xml:space="preserve">, </t>
    </r>
    <r>
      <rPr>
        <sz val="10"/>
        <rFont val="Arial"/>
        <family val="2"/>
      </rPr>
      <t xml:space="preserve"> para traslado, arreglo, reparacion, o donación,</t>
    </r>
    <r>
      <rPr>
        <sz val="10"/>
        <color rgb="FFFF0000"/>
        <rFont val="Arial"/>
        <family val="2"/>
      </rPr>
      <t xml:space="preserve">  </t>
    </r>
    <r>
      <rPr>
        <b/>
        <sz val="10"/>
        <color theme="9" tint="-0.249977111117893"/>
        <rFont val="Arial"/>
        <family val="2"/>
      </rPr>
      <t>se diligencia y detalla una orden de salida o el acta de movimiento de bienes.</t>
    </r>
    <r>
      <rPr>
        <sz val="10"/>
        <color rgb="FFFF0000"/>
        <rFont val="Arial"/>
        <family val="2"/>
      </rPr>
      <t xml:space="preserve">
</t>
    </r>
    <r>
      <rPr>
        <b/>
        <sz val="10"/>
        <color rgb="FFFF0000"/>
        <rFont val="Arial"/>
        <family val="2"/>
      </rPr>
      <t xml:space="preserve">
</t>
    </r>
    <r>
      <rPr>
        <b/>
        <sz val="10"/>
        <color theme="1"/>
        <rFont val="Arial"/>
        <family val="2"/>
      </rPr>
      <t xml:space="preserve">
</t>
    </r>
  </si>
  <si>
    <r>
      <rPr>
        <b/>
        <sz val="10"/>
        <color rgb="FFFF0000"/>
        <rFont val="Arial"/>
        <family val="2"/>
      </rPr>
      <t>RIESGO: "Inoportunidad en la actualización de  inventarios de los bienes devolutivos asignados a los  responsables de los procesos".</t>
    </r>
    <r>
      <rPr>
        <b/>
        <sz val="10"/>
        <color rgb="FF002060"/>
        <rFont val="Arial"/>
        <family val="2"/>
      </rPr>
      <t xml:space="preserve">
CONTROL 1:</t>
    </r>
    <r>
      <rPr>
        <sz val="10"/>
        <color rgb="FF002060"/>
        <rFont val="Arial"/>
        <family val="2"/>
      </rPr>
      <t>El auxiliar administrativo de recursos físicos verifica semestralmente,  la confrontación fisica de los bienes devolutivos con el responsable de la cartera, y se procede a levantar un acta que sera firmada a sa</t>
    </r>
    <r>
      <rPr>
        <i/>
        <sz val="10"/>
        <color rgb="FF002060"/>
        <rFont val="Arial"/>
        <family val="2"/>
      </rPr>
      <t>tisfaccion por ambas partes, con el compromiso de reportar alguna anomalia o t</t>
    </r>
    <r>
      <rPr>
        <sz val="10"/>
        <color rgb="FF002060"/>
        <rFont val="Arial"/>
        <family val="2"/>
      </rPr>
      <t xml:space="preserve">raslado de los bienes devolutivos asignados a su responsabilidad.
</t>
    </r>
    <r>
      <rPr>
        <b/>
        <sz val="10"/>
        <color rgb="FFFF0000"/>
        <rFont val="Arial"/>
        <family val="2"/>
      </rPr>
      <t>EVIDENCIAS:</t>
    </r>
    <r>
      <rPr>
        <sz val="10"/>
        <color rgb="FF002060"/>
        <rFont val="Arial"/>
        <family val="2"/>
      </rPr>
      <t xml:space="preserve">
</t>
    </r>
    <r>
      <rPr>
        <sz val="10"/>
        <color rgb="FFFF0000"/>
        <rFont val="Arial"/>
        <family val="2"/>
      </rPr>
      <t>1. Actas de  inventario
2. Actas de entrega
3. Formato movimiento de activos.</t>
    </r>
  </si>
  <si>
    <t xml:space="preserve">Se dio continuidad a la verificacion y confrotación de carteras por respondables finalizando una sola revisión de bienes devolutivos en cada proceso y dependencias de la sede central y sus filiales, con su respectiva firma de aceptacion, se recibio vales de bajas para nuevo listado, e iniciar proceso de enajenación, acta seguido convocar al comité de enajenación para sugerir entregar en calidad de donación a entidades oficiales dichos bienes obsoletos. </t>
  </si>
  <si>
    <t xml:space="preserve">Se asigno consecutivo a las actas de inventario verificadas y firmadas por cada responsable, se listara nuevos bienes a dar de baja para iniciar en la proxima vigencia la enajenacion de bienes que no estan prestando servicio a la Biblioteca, y se solicitó una revision detallada del modulo de invetarios, y establecer una pauta de trabajo para tener ajustados los inventarios en tiempo real y la informacion al dia.  </t>
  </si>
  <si>
    <t>Registros
EVIDENCIAS POR CONTROL
TECNOLOGÍA</t>
  </si>
  <si>
    <t>DESCRIPCIÓN
EVIDENCIAS POR CONTROL
TECNOLOGÍA</t>
  </si>
  <si>
    <r>
      <t xml:space="preserve">Gestión Administrativa de recursos
</t>
    </r>
    <r>
      <rPr>
        <b/>
        <sz val="11"/>
        <color theme="1"/>
        <rFont val="Arial"/>
        <family val="2"/>
      </rPr>
      <t>(TECNOLOGÍA)</t>
    </r>
  </si>
  <si>
    <t xml:space="preserve">
Falta de Mantenimiento preventivo.
Obsolecencia de los equipos.
Falta de elementos periféricos y accesorios para el buen funcionamiento de los equipos.
No utilizar apropiadamente los equipos.
Falta de stock de elementos periféricos y repuestos para el  buen funcionamiento de la entidad.
</t>
  </si>
  <si>
    <r>
      <rPr>
        <b/>
        <sz val="10"/>
        <color rgb="FF002060"/>
        <rFont val="Arial"/>
        <family val="2"/>
      </rPr>
      <t xml:space="preserve">TECNOLOGÍA:"Fallas en el funcionamiento de los equipos y accesorios periféricos".
</t>
    </r>
    <r>
      <rPr>
        <b/>
        <sz val="10"/>
        <color rgb="FFC00000"/>
        <rFont val="Arial"/>
        <family val="2"/>
      </rPr>
      <t>Descipción:</t>
    </r>
    <r>
      <rPr>
        <b/>
        <sz val="10"/>
        <color theme="3"/>
        <rFont val="Arial"/>
        <family val="2"/>
      </rPr>
      <t>El líder del proceso,</t>
    </r>
    <r>
      <rPr>
        <sz val="10"/>
        <rFont val="Arial"/>
        <family val="2"/>
      </rPr>
      <t xml:space="preserve"> se encarga de establecer un cronograma, </t>
    </r>
    <r>
      <rPr>
        <b/>
        <sz val="10"/>
        <color rgb="FFFF0000"/>
        <rFont val="Arial"/>
        <family val="2"/>
      </rPr>
      <t>semestral</t>
    </r>
    <r>
      <rPr>
        <sz val="10"/>
        <rFont val="Arial"/>
        <family val="2"/>
      </rPr>
      <t xml:space="preserve">, para  programar el </t>
    </r>
    <r>
      <rPr>
        <b/>
        <sz val="10"/>
        <color rgb="FFC00000"/>
        <rFont val="Arial"/>
        <family val="2"/>
      </rPr>
      <t xml:space="preserve">mantenimiento preventivo, </t>
    </r>
    <r>
      <rPr>
        <sz val="10"/>
        <rFont val="Arial"/>
        <family val="2"/>
      </rPr>
      <t>a los equipos, periféricos, y accesorios, utilizados por los  funcionarios de la entidad,    con el propósito de minimizar las fallas de las herramientas tecnológicas y aumentar la productividad en el desempeño,</t>
    </r>
    <r>
      <rPr>
        <b/>
        <sz val="10"/>
        <color theme="9" tint="-0.499984740745262"/>
        <rFont val="Arial"/>
        <family val="2"/>
      </rPr>
      <t xml:space="preserve"> </t>
    </r>
    <r>
      <rPr>
        <b/>
        <sz val="10"/>
        <color rgb="FFFF3300"/>
        <rFont val="Arial"/>
        <family val="2"/>
      </rPr>
      <t xml:space="preserve"> asimismo el equipo de trabajo </t>
    </r>
    <r>
      <rPr>
        <sz val="10"/>
        <color rgb="FFFF3300"/>
        <rFont val="Arial"/>
        <family val="2"/>
      </rPr>
      <t xml:space="preserve"> realiza</t>
    </r>
    <r>
      <rPr>
        <b/>
        <sz val="10"/>
        <color rgb="FFFF3300"/>
        <rFont val="Arial"/>
        <family val="2"/>
      </rPr>
      <t xml:space="preserve"> mensualmente </t>
    </r>
    <r>
      <rPr>
        <sz val="10"/>
        <rFont val="Arial"/>
        <family val="2"/>
      </rPr>
      <t>la atención a los requerimientos por parte de la mesa de ayuda, en el momento que los funcionarios lo soliciten</t>
    </r>
    <r>
      <rPr>
        <sz val="10"/>
        <color rgb="FF002060"/>
        <rFont val="Arial"/>
        <family val="2"/>
      </rPr>
      <t xml:space="preserve"> </t>
    </r>
    <r>
      <rPr>
        <b/>
        <sz val="10"/>
        <color rgb="FF002060"/>
        <rFont val="Arial"/>
        <family val="2"/>
      </rPr>
      <t>y Verifica</t>
    </r>
    <r>
      <rPr>
        <b/>
        <sz val="10"/>
        <color rgb="FF0070C0"/>
        <rFont val="Arial"/>
        <family val="2"/>
      </rPr>
      <t xml:space="preserve"> </t>
    </r>
    <r>
      <rPr>
        <sz val="10"/>
        <color theme="1"/>
        <rFont val="Arial"/>
        <family val="2"/>
      </rPr>
      <t>el cumplimiento de la  politica para el funcionamiento de equipos y accesorios perifericos frente al mantenimiento preventivo y a los requerimientos de la mesa de ayuda.</t>
    </r>
    <r>
      <rPr>
        <sz val="10"/>
        <color rgb="FFFF0000"/>
        <rFont val="Arial"/>
        <family val="2"/>
      </rPr>
      <t xml:space="preserve">
</t>
    </r>
    <r>
      <rPr>
        <b/>
        <sz val="10"/>
        <color rgb="FFC00000"/>
        <rFont val="Arial"/>
        <family val="2"/>
      </rPr>
      <t>Posibles Desviaciones:</t>
    </r>
    <r>
      <rPr>
        <sz val="10"/>
        <color theme="1"/>
        <rFont val="Arial"/>
        <family val="2"/>
      </rPr>
      <t>Cuando no se puede realizar el mantenimiento se debe reprogramar la actividad y comunicar oportunamente, la desviación presentada.</t>
    </r>
    <r>
      <rPr>
        <b/>
        <sz val="10"/>
        <color rgb="FF00B050"/>
        <rFont val="Arial"/>
        <family val="2"/>
      </rPr>
      <t xml:space="preserve">
</t>
    </r>
    <r>
      <rPr>
        <sz val="10"/>
        <rFont val="Arial"/>
        <family val="2"/>
      </rPr>
      <t xml:space="preserve">
</t>
    </r>
  </si>
  <si>
    <r>
      <rPr>
        <b/>
        <sz val="10"/>
        <color rgb="FF002060"/>
        <rFont val="Arial"/>
        <family val="2"/>
      </rPr>
      <t>RIESGO:Fallas en el funcionamiento de los equipos y accesorios periféricos.
Control</t>
    </r>
    <r>
      <rPr>
        <sz val="10"/>
        <color theme="1"/>
        <rFont val="Arial"/>
        <family val="2"/>
      </rPr>
      <t xml:space="preserve">: </t>
    </r>
    <r>
      <rPr>
        <sz val="10"/>
        <color rgb="FF002060"/>
        <rFont val="Arial"/>
        <family val="2"/>
      </rPr>
      <t>Verificar el cumplimiento del mantenimiento preventivo Vs Cronograma mantimiento planeado y realizar el informe mensual de la gestión tecnológica.</t>
    </r>
    <r>
      <rPr>
        <sz val="10"/>
        <color theme="1"/>
        <rFont val="Arial"/>
        <family val="2"/>
      </rPr>
      <t xml:space="preserve">
</t>
    </r>
    <r>
      <rPr>
        <b/>
        <sz val="10"/>
        <color rgb="FFFF0000"/>
        <rFont val="Arial"/>
        <family val="2"/>
      </rPr>
      <t xml:space="preserve">Evidencias:
</t>
    </r>
    <r>
      <rPr>
        <sz val="10"/>
        <color rgb="FFFF0000"/>
        <rFont val="Arial"/>
        <family val="2"/>
      </rPr>
      <t>1.Cronograma de mantenimiento semestral. 
2.Informe de requerimientos mensual.
3.informe de la gestión tecnológica.
4.Stock de inventario actual.</t>
    </r>
    <r>
      <rPr>
        <sz val="10"/>
        <color theme="1"/>
        <rFont val="Arial"/>
        <family val="2"/>
      </rPr>
      <t xml:space="preserve">
</t>
    </r>
  </si>
  <si>
    <t xml:space="preserve"> Control 1 :Se realizan los procesos de acuerdo con los cronogramas  Evidencias Cronograma, Informe de gestión</t>
  </si>
  <si>
    <r>
      <rPr>
        <b/>
        <sz val="10"/>
        <color rgb="FF002060"/>
        <rFont val="Arial"/>
        <family val="2"/>
      </rPr>
      <t>Control</t>
    </r>
    <r>
      <rPr>
        <sz val="10"/>
        <color theme="1"/>
        <rFont val="Arial"/>
        <family val="2"/>
      </rPr>
      <t xml:space="preserve">: </t>
    </r>
    <r>
      <rPr>
        <sz val="10"/>
        <color rgb="FF002060"/>
        <rFont val="Arial"/>
        <family val="2"/>
      </rPr>
      <t>Verificar el cumplimiento del mantenimiento preventivo Vs Cronograma mantimiento planeado y realizar el informe mensual de la gestión tecnológica.</t>
    </r>
    <r>
      <rPr>
        <sz val="10"/>
        <color theme="1"/>
        <rFont val="Arial"/>
        <family val="2"/>
      </rPr>
      <t xml:space="preserve">
</t>
    </r>
    <r>
      <rPr>
        <b/>
        <sz val="10"/>
        <color rgb="FFFF0000"/>
        <rFont val="Arial"/>
        <family val="2"/>
      </rPr>
      <t xml:space="preserve">Evidencias:
</t>
    </r>
    <r>
      <rPr>
        <sz val="10"/>
        <color rgb="FFFF0000"/>
        <rFont val="Arial"/>
        <family val="2"/>
      </rPr>
      <t>1.Cronograma de mantenimiento semestral. 
2.Informe de requerimientos mensual.
3.informe de la gestión tecnológica.
4.Stock de inventario actual.</t>
    </r>
    <r>
      <rPr>
        <sz val="10"/>
        <color theme="1"/>
        <rFont val="Arial"/>
        <family val="2"/>
      </rPr>
      <t xml:space="preserve">
</t>
    </r>
  </si>
  <si>
    <t>Control 1 :Se desarrrollan las actividades del cronograma Evidencias : Cronograma, Informe de gestión
https://bibliotecasmedellin-my.sharepoint.com/:b:/r/personal/calidad_planeacion_bpp_gov_co/Documents/MAPA%20DE%20RIESGOS%202023/EVIDENCIAS%20RIESGOS%.
https://bibliotecasmedellin-my.sharepoint.com/:b:/r/personal/calidad_planeacion_bpp_gov_co/Documents/MAPA%20DE%20RIESGOS%202023/EVIDENCIAS%20RIESGOS%20POR%20PROCESOS%202023/Evidencias%20MR%20Gestion%20Sistemas/EV%20R1%20T3/Informe%20de%20Gesti%C3%B3n.pdf?csf=1&amp;web=1&amp;e=IZct5A</t>
  </si>
  <si>
    <r>
      <rPr>
        <b/>
        <sz val="10"/>
        <color rgb="FFFF0000"/>
        <rFont val="Arial"/>
        <family val="2"/>
      </rPr>
      <t>TECNOLOGÍA:"Fallas en el funcionamiento de los equipos y accesorios periféricos".</t>
    </r>
    <r>
      <rPr>
        <b/>
        <sz val="10"/>
        <color rgb="FF002060"/>
        <rFont val="Arial"/>
        <family val="2"/>
      </rPr>
      <t xml:space="preserve">
</t>
    </r>
    <r>
      <rPr>
        <b/>
        <sz val="10"/>
        <color rgb="FFC00000"/>
        <rFont val="Arial"/>
        <family val="2"/>
      </rPr>
      <t>Descipción:</t>
    </r>
    <r>
      <rPr>
        <b/>
        <sz val="10"/>
        <color theme="3"/>
        <rFont val="Arial"/>
        <family val="2"/>
      </rPr>
      <t>El líder del proceso,</t>
    </r>
    <r>
      <rPr>
        <sz val="10"/>
        <rFont val="Arial"/>
        <family val="2"/>
      </rPr>
      <t xml:space="preserve"> se encarga de establecer un cronograma, </t>
    </r>
    <r>
      <rPr>
        <b/>
        <sz val="10"/>
        <color rgb="FFFF0000"/>
        <rFont val="Arial"/>
        <family val="2"/>
      </rPr>
      <t>semestral</t>
    </r>
    <r>
      <rPr>
        <sz val="10"/>
        <rFont val="Arial"/>
        <family val="2"/>
      </rPr>
      <t xml:space="preserve">, para  programar el </t>
    </r>
    <r>
      <rPr>
        <b/>
        <sz val="10"/>
        <color rgb="FFC00000"/>
        <rFont val="Arial"/>
        <family val="2"/>
      </rPr>
      <t xml:space="preserve">mantenimiento preventivo, </t>
    </r>
    <r>
      <rPr>
        <sz val="10"/>
        <rFont val="Arial"/>
        <family val="2"/>
      </rPr>
      <t>a los equipos, periféricos, y accesorios, utilizados por los  funcionarios de la entidad,    con el propósito de minimizar las fallas de las herramientas tecnológicas y aumentar la productividad en el desempeño,</t>
    </r>
    <r>
      <rPr>
        <b/>
        <sz val="10"/>
        <color theme="9" tint="-0.499984740745262"/>
        <rFont val="Arial"/>
        <family val="2"/>
      </rPr>
      <t xml:space="preserve"> </t>
    </r>
    <r>
      <rPr>
        <b/>
        <sz val="10"/>
        <color rgb="FFFF3300"/>
        <rFont val="Arial"/>
        <family val="2"/>
      </rPr>
      <t xml:space="preserve"> asimismo el equipo de trabajo </t>
    </r>
    <r>
      <rPr>
        <sz val="10"/>
        <color rgb="FFFF3300"/>
        <rFont val="Arial"/>
        <family val="2"/>
      </rPr>
      <t xml:space="preserve"> realiza</t>
    </r>
    <r>
      <rPr>
        <b/>
        <sz val="10"/>
        <color rgb="FFFF3300"/>
        <rFont val="Arial"/>
        <family val="2"/>
      </rPr>
      <t xml:space="preserve"> mensualmente </t>
    </r>
    <r>
      <rPr>
        <sz val="10"/>
        <rFont val="Arial"/>
        <family val="2"/>
      </rPr>
      <t>la atención a los requerimientos por parte de la mesa de ayuda, en el momento que los funcionarios lo soliciten</t>
    </r>
    <r>
      <rPr>
        <sz val="10"/>
        <color rgb="FF002060"/>
        <rFont val="Arial"/>
        <family val="2"/>
      </rPr>
      <t xml:space="preserve"> </t>
    </r>
    <r>
      <rPr>
        <b/>
        <sz val="10"/>
        <color rgb="FF002060"/>
        <rFont val="Arial"/>
        <family val="2"/>
      </rPr>
      <t>y Verifica</t>
    </r>
    <r>
      <rPr>
        <b/>
        <sz val="10"/>
        <color rgb="FF0070C0"/>
        <rFont val="Arial"/>
        <family val="2"/>
      </rPr>
      <t xml:space="preserve"> </t>
    </r>
    <r>
      <rPr>
        <sz val="10"/>
        <color theme="1"/>
        <rFont val="Arial"/>
        <family val="2"/>
      </rPr>
      <t>el cumplimiento de la  politica para el funcionamiento de equipos y accesorios perifericos frente al mantenimiento preventivo y a los requerimientos de la mesa de ayuda.</t>
    </r>
    <r>
      <rPr>
        <sz val="10"/>
        <color rgb="FFFF0000"/>
        <rFont val="Arial"/>
        <family val="2"/>
      </rPr>
      <t xml:space="preserve">
</t>
    </r>
    <r>
      <rPr>
        <b/>
        <sz val="10"/>
        <color rgb="FFC00000"/>
        <rFont val="Arial"/>
        <family val="2"/>
      </rPr>
      <t>Posibles Desviaciones:</t>
    </r>
    <r>
      <rPr>
        <sz val="10"/>
        <color theme="1"/>
        <rFont val="Arial"/>
        <family val="2"/>
      </rPr>
      <t>Cuando no se puede realizar el mantenimiento se debe reprogramar la actividad y comunicar oportunamente, la desviación presentada.</t>
    </r>
    <r>
      <rPr>
        <b/>
        <sz val="10"/>
        <color rgb="FF00B050"/>
        <rFont val="Arial"/>
        <family val="2"/>
      </rPr>
      <t xml:space="preserve">
</t>
    </r>
    <r>
      <rPr>
        <sz val="10"/>
        <rFont val="Arial"/>
        <family val="2"/>
      </rPr>
      <t xml:space="preserve">
</t>
    </r>
  </si>
  <si>
    <r>
      <rPr>
        <b/>
        <sz val="10"/>
        <color rgb="FFFF0000"/>
        <rFont val="Arial"/>
        <family val="2"/>
      </rPr>
      <t>TECNOLOGÍA:"Fallas en el funcionamiento de los equipos y accesorios periféricos".</t>
    </r>
    <r>
      <rPr>
        <b/>
        <sz val="10"/>
        <color rgb="FF002060"/>
        <rFont val="Arial"/>
        <family val="2"/>
      </rPr>
      <t xml:space="preserve">
Control</t>
    </r>
    <r>
      <rPr>
        <sz val="10"/>
        <color theme="1"/>
        <rFont val="Arial"/>
        <family val="2"/>
      </rPr>
      <t xml:space="preserve">: </t>
    </r>
    <r>
      <rPr>
        <sz val="10"/>
        <color rgb="FF002060"/>
        <rFont val="Arial"/>
        <family val="2"/>
      </rPr>
      <t>Verificar el cumplimiento del mantenimiento preventivo Vs Cronograma mantimiento planeado y realizar el informe mensual de la gestión tecnológica.</t>
    </r>
    <r>
      <rPr>
        <sz val="10"/>
        <color theme="1"/>
        <rFont val="Arial"/>
        <family val="2"/>
      </rPr>
      <t xml:space="preserve">
</t>
    </r>
    <r>
      <rPr>
        <b/>
        <sz val="10"/>
        <color rgb="FFFF0000"/>
        <rFont val="Arial"/>
        <family val="2"/>
      </rPr>
      <t xml:space="preserve">Evidencias:
</t>
    </r>
    <r>
      <rPr>
        <sz val="10"/>
        <color rgb="FFFF0000"/>
        <rFont val="Arial"/>
        <family val="2"/>
      </rPr>
      <t>1.Cronograma de mantenimiento semestral. 
2.Informe de requerimientos mensual.
3.informe de la gestión tecnológica.
4.Stock de inventario actual.</t>
    </r>
    <r>
      <rPr>
        <sz val="10"/>
        <color theme="1"/>
        <rFont val="Arial"/>
        <family val="2"/>
      </rPr>
      <t xml:space="preserve">
</t>
    </r>
  </si>
  <si>
    <t>Control 1 Cronograma matenimiento, informe de gestión
https://bibliotecasmedellin-my.sharepoint.com/:b:/r/personal/calidad_planeacion_bpp_gov_co/Documents/MAPA%20DE%20RIESGOS%202023/EVIDENCIAS%20RIESGOS%20POR%20PROCESOS%202023/Evidencias%20MR%20Gestion%20Sistemas/EV%20R1%20T4/Informe%20de%20Gesti%C3%B3n.pdf?csf=1&amp;web=1&amp;e=u9YS7B</t>
  </si>
  <si>
    <r>
      <rPr>
        <b/>
        <sz val="10"/>
        <color rgb="FF000000"/>
        <rFont val="Arial"/>
        <family val="2"/>
      </rPr>
      <t>Riesgo:</t>
    </r>
    <r>
      <rPr>
        <sz val="10"/>
        <color rgb="FF000000"/>
        <rFont val="Arial"/>
        <family val="2"/>
      </rPr>
      <t xml:space="preserve"> Pérdida de  Disponibilidad de Información Digital.
</t>
    </r>
    <r>
      <rPr>
        <b/>
        <sz val="10"/>
        <color rgb="FFFF0000"/>
        <rFont val="Arial"/>
        <family val="2"/>
      </rPr>
      <t>Activo:</t>
    </r>
    <r>
      <rPr>
        <sz val="10"/>
        <color rgb="FF000000"/>
        <rFont val="Arial"/>
        <family val="2"/>
      </rPr>
      <t>Sofware on drive y oficce 365</t>
    </r>
  </si>
  <si>
    <t>Riesgo de Seguridad Digital</t>
  </si>
  <si>
    <t xml:space="preserve">
No utilizar la herramienta de Back-up One Drive (Microsoft) por parte de los funcionarios.
Almacenamiento de medios sin protección.
No poder acceder a los sistemas.
Falta de comunicación oportuna  entre los procesos y el área de tecnología, para atender  los incidentes que se presente en los equipos y programas
Falta de seguridad de los sistemas y el posible robo de información confidencial o sensible.
No tener la implementación del Sistema de Gestión de Seguridad de la Información.
</t>
  </si>
  <si>
    <r>
      <rPr>
        <b/>
        <sz val="10"/>
        <color rgb="FFC00000"/>
        <rFont val="Arial"/>
        <family val="2"/>
      </rPr>
      <t xml:space="preserve">
Descripción: </t>
    </r>
    <r>
      <rPr>
        <b/>
        <sz val="10"/>
        <color rgb="FF0070C0"/>
        <rFont val="Arial"/>
        <family val="2"/>
      </rPr>
      <t xml:space="preserve">Cada semestre </t>
    </r>
    <r>
      <rPr>
        <sz val="10"/>
        <color theme="1"/>
        <rFont val="Arial"/>
        <family val="2"/>
      </rPr>
      <t xml:space="preserve">el </t>
    </r>
    <r>
      <rPr>
        <b/>
        <i/>
        <sz val="10"/>
        <color theme="3" tint="-0.249977111117893"/>
        <rFont val="Arial"/>
        <family val="2"/>
      </rPr>
      <t xml:space="preserve">equipo de trabajo </t>
    </r>
    <r>
      <rPr>
        <sz val="10"/>
        <color theme="1"/>
        <rFont val="Arial"/>
        <family val="2"/>
      </rPr>
      <t xml:space="preserve">de tecnología </t>
    </r>
    <r>
      <rPr>
        <b/>
        <i/>
        <sz val="10"/>
        <color rgb="FF0070C0"/>
        <rFont val="Arial"/>
        <family val="2"/>
      </rPr>
      <t xml:space="preserve">Verifica </t>
    </r>
    <r>
      <rPr>
        <sz val="10"/>
        <color theme="1"/>
        <rFont val="Arial"/>
        <family val="2"/>
      </rPr>
      <t>que la herramienta de one-drive, se encuentre instalada en todos los equipos administrativos y se encuentre en funcionamiento.</t>
    </r>
    <r>
      <rPr>
        <b/>
        <sz val="10"/>
        <color rgb="FF002060"/>
        <rFont val="Arial"/>
        <family val="2"/>
      </rPr>
      <t xml:space="preserve">En el plan de mantenimiento preventivo y correctivo </t>
    </r>
    <r>
      <rPr>
        <sz val="10"/>
        <color theme="1"/>
        <rFont val="Arial"/>
        <family val="2"/>
      </rPr>
      <t xml:space="preserve">que se realiza a los equipos de cómputo , se </t>
    </r>
    <r>
      <rPr>
        <b/>
        <sz val="10"/>
        <color rgb="FFC00000"/>
        <rFont val="Arial"/>
        <family val="2"/>
      </rPr>
      <t xml:space="preserve">revisa que los procesos cuenten con copias de respaldo </t>
    </r>
    <r>
      <rPr>
        <sz val="10"/>
        <color theme="1"/>
        <rFont val="Arial"/>
        <family val="2"/>
      </rPr>
      <t>, ademas se atienden los requerimientos de revision de la herramienta , con el proposito de obtener  el optimo funcionamiento por parte de los funcionarios y contratistas,</t>
    </r>
    <r>
      <rPr>
        <sz val="10"/>
        <color rgb="FFFF3300"/>
        <rFont val="Arial"/>
        <family val="2"/>
      </rPr>
      <t xml:space="preserve"> </t>
    </r>
    <r>
      <rPr>
        <b/>
        <i/>
        <sz val="10"/>
        <color rgb="FFFF3300"/>
        <rFont val="Arial"/>
        <family val="2"/>
      </rPr>
      <t>y se convalida</t>
    </r>
    <r>
      <rPr>
        <b/>
        <sz val="10"/>
        <color rgb="FF00B050"/>
        <rFont val="Arial"/>
        <family val="2"/>
      </rPr>
      <t xml:space="preserve"> </t>
    </r>
    <r>
      <rPr>
        <sz val="10"/>
        <rFont val="Arial"/>
        <family val="2"/>
      </rPr>
      <t>q</t>
    </r>
    <r>
      <rPr>
        <sz val="10"/>
        <color theme="1"/>
        <rFont val="Arial"/>
        <family val="2"/>
      </rPr>
      <t xml:space="preserve">ue la instalación del  one-drive, se encuentre  registrada en el inventario.
</t>
    </r>
    <r>
      <rPr>
        <b/>
        <sz val="10"/>
        <color rgb="FFC00000"/>
        <rFont val="Arial"/>
        <family val="2"/>
      </rPr>
      <t xml:space="preserve">Posibles Desviaciones </t>
    </r>
    <r>
      <rPr>
        <sz val="10"/>
        <color theme="1"/>
        <rFont val="Arial"/>
        <family val="2"/>
      </rPr>
      <t>Cuando se encuentre que la herramienta del one-drive, no está instalada se realiza el reporte y se procede con la instalación.</t>
    </r>
    <r>
      <rPr>
        <b/>
        <sz val="10"/>
        <color rgb="FF002060"/>
        <rFont val="Arial"/>
        <family val="2"/>
      </rPr>
      <t xml:space="preserve">
</t>
    </r>
    <r>
      <rPr>
        <sz val="10"/>
        <color theme="1"/>
        <rFont val="Arial"/>
        <family val="2"/>
      </rPr>
      <t xml:space="preserve">
</t>
    </r>
    <r>
      <rPr>
        <b/>
        <sz val="10"/>
        <color rgb="FF002060"/>
        <rFont val="Arial"/>
        <family val="2"/>
      </rPr>
      <t xml:space="preserve"> </t>
    </r>
  </si>
  <si>
    <r>
      <rPr>
        <b/>
        <sz val="10"/>
        <color rgb="FF002060"/>
        <rFont val="Arial"/>
        <family val="2"/>
      </rPr>
      <t>Riesgo: Pérdida de  Disponibilidad de Información Digital.
Control:</t>
    </r>
    <r>
      <rPr>
        <sz val="10"/>
        <color theme="1"/>
        <rFont val="Arial"/>
        <family val="2"/>
      </rPr>
      <t xml:space="preserve"> </t>
    </r>
    <r>
      <rPr>
        <sz val="10"/>
        <color rgb="FF002060"/>
        <rFont val="Arial"/>
        <family val="2"/>
      </rPr>
      <t>Realizar informe de utilización de la herramienta del One-Drive Vs el Plan de mantenimiento preventivo para corroborar que la herramienta esté instalada.</t>
    </r>
    <r>
      <rPr>
        <sz val="10"/>
        <color theme="1"/>
        <rFont val="Arial"/>
        <family val="2"/>
      </rPr>
      <t xml:space="preserve">
</t>
    </r>
    <r>
      <rPr>
        <b/>
        <sz val="10"/>
        <color rgb="FFFF0000"/>
        <rFont val="Arial"/>
        <family val="2"/>
      </rPr>
      <t>EVIDENCIA</t>
    </r>
    <r>
      <rPr>
        <sz val="10"/>
        <color theme="1"/>
        <rFont val="Arial"/>
        <family val="2"/>
      </rPr>
      <t xml:space="preserve">:
</t>
    </r>
    <r>
      <rPr>
        <sz val="10"/>
        <color rgb="FFFF0000"/>
        <rFont val="Arial"/>
        <family val="2"/>
      </rPr>
      <t>1.Archivo de utilización de la herramienta en la plataforma.
2.Pantallazo del informe de verificación.</t>
    </r>
  </si>
  <si>
    <t>Control 2 Verificación cuentas y herramientas OneDrive</t>
  </si>
  <si>
    <r>
      <rPr>
        <b/>
        <sz val="10"/>
        <color rgb="FF002060"/>
        <rFont val="Arial"/>
        <family val="2"/>
      </rPr>
      <t>Control:</t>
    </r>
    <r>
      <rPr>
        <sz val="10"/>
        <color theme="1"/>
        <rFont val="Arial"/>
        <family val="2"/>
      </rPr>
      <t xml:space="preserve"> </t>
    </r>
    <r>
      <rPr>
        <sz val="10"/>
        <color rgb="FF002060"/>
        <rFont val="Arial"/>
        <family val="2"/>
      </rPr>
      <t>Realizar informe de utilización de la herramienta del One-Drive Vs el Plan de mantenimiento preventivo para corroborar que la herramienta esté instalada.</t>
    </r>
    <r>
      <rPr>
        <sz val="10"/>
        <color theme="1"/>
        <rFont val="Arial"/>
        <family val="2"/>
      </rPr>
      <t xml:space="preserve">
</t>
    </r>
    <r>
      <rPr>
        <b/>
        <sz val="10"/>
        <color rgb="FFFF0000"/>
        <rFont val="Arial"/>
        <family val="2"/>
      </rPr>
      <t>EVIDENCIA</t>
    </r>
    <r>
      <rPr>
        <sz val="10"/>
        <color theme="1"/>
        <rFont val="Arial"/>
        <family val="2"/>
      </rPr>
      <t xml:space="preserve">:
</t>
    </r>
    <r>
      <rPr>
        <sz val="10"/>
        <color rgb="FFFF0000"/>
        <rFont val="Arial"/>
        <family val="2"/>
      </rPr>
      <t>1.Archivo de utilización de la herramienta en la plataforma.
2.Pantallazo del informe de verificación.</t>
    </r>
  </si>
  <si>
    <t>Control 2 Cuentas y herramientas OneDrive.
https://bibliotecasmedellin-my.sharepoint.com/:b:/r/personal/calidad_planeacion_bpp_gov_co/Documents/MAPA%20DE%20RIESGOS%202023/EVIDENCIAS%20RIESGOS%20POR%20PROCESOS%202023/Evidencias%20MR%20Gestion%20Sistemas/EV%20R2%20T3/Cuentas%20Onedrive.pdf?csf=1&amp;web=1&amp;e=6oZxHd.
https://bibliotecasmedellin-my.sharepoint.com/:b:/r/personal/calidad_planeacion_bpp_gov_co/Documents/MAPA%20DE%20RIESGOS%202023/EVIDENCIAS%20RIESGOS%20POR%20PROCESOS%202023/Evidencias%20MR%20Gestion%20Sistemas/EV%20R2%20T3/Verificaci%C3%B3n%20Onedrive.pdf?csf=1&amp;web=1&amp;e=gPATeI</t>
  </si>
  <si>
    <r>
      <rPr>
        <b/>
        <sz val="10"/>
        <color rgb="FFFF0000"/>
        <rFont val="Arial"/>
        <family val="2"/>
      </rPr>
      <t>Riesgo:Vulnerabilidades a los sistemas de información de la entidad.</t>
    </r>
    <r>
      <rPr>
        <b/>
        <sz val="10"/>
        <color rgb="FF002060"/>
        <rFont val="Arial"/>
        <family val="2"/>
      </rPr>
      <t xml:space="preserve">
Control:</t>
    </r>
    <r>
      <rPr>
        <sz val="10"/>
        <color theme="1"/>
        <rFont val="Arial"/>
        <family val="2"/>
      </rPr>
      <t xml:space="preserve"> </t>
    </r>
    <r>
      <rPr>
        <sz val="10"/>
        <color rgb="FF002060"/>
        <rFont val="Arial"/>
        <family val="2"/>
      </rPr>
      <t>Realizar informe de utilización de la herramienta del One-Drive Vs el Plan de mantenimiento preventivo para corroborar que la herramienta esté instalada.</t>
    </r>
    <r>
      <rPr>
        <sz val="10"/>
        <color theme="1"/>
        <rFont val="Arial"/>
        <family val="2"/>
      </rPr>
      <t xml:space="preserve">
</t>
    </r>
    <r>
      <rPr>
        <b/>
        <sz val="10"/>
        <color rgb="FFFF0000"/>
        <rFont val="Arial"/>
        <family val="2"/>
      </rPr>
      <t>EVIDENCIA</t>
    </r>
    <r>
      <rPr>
        <sz val="10"/>
        <color theme="1"/>
        <rFont val="Arial"/>
        <family val="2"/>
      </rPr>
      <t xml:space="preserve">:
</t>
    </r>
    <r>
      <rPr>
        <sz val="10"/>
        <color rgb="FFFF0000"/>
        <rFont val="Arial"/>
        <family val="2"/>
      </rPr>
      <t>1.Archivo de utilización de la herramienta en la plataforma.
2.Pantallazo del informe de verificación.</t>
    </r>
  </si>
  <si>
    <t>Control 2 cuentas Onedrive, verificación cuentas
https://bibliotecasmedellin-my.sharepoint.com/:b:/r/personal/calidad_planeacion_bpp_gov_co/Documents/MAPA%20DE%20RIESGOS%202023/EVIDENCIAS%20RIESGOS%20POR%20PROCESOS%202023/Evidencias%20MR%20Gestion%20Sistemas/EV%20R2%20T4/Seguimiento%20Onedrive.pdf?csf=1&amp;web=1&amp;e=GAFlMM.
https://bibliotecasmedellin-my.sharepoint.com/:b:/r/personal/calidad_planeacion_bpp_gov_co/Documents/MAPA%20DE%20RIESGOS%202023/EVIDENCIAS%20RIESGOS%20POR%20PROCESOS%202023/Evidencias%20MR%20Gestion%20Sistemas/EV%20R2%20T4/Utilizaci%C3%B3n%20OneDrive.pdf?csf=1&amp;web=1&amp;e=eafCAf</t>
  </si>
  <si>
    <r>
      <rPr>
        <b/>
        <sz val="10"/>
        <color rgb="FFC00000"/>
        <rFont val="Arial"/>
        <family val="2"/>
      </rPr>
      <t>Riesgo</t>
    </r>
    <r>
      <rPr>
        <b/>
        <sz val="10"/>
        <color rgb="FF000000"/>
        <rFont val="Arial"/>
        <family val="2"/>
      </rPr>
      <t>:</t>
    </r>
    <r>
      <rPr>
        <sz val="10"/>
        <color rgb="FFFF0000"/>
        <rFont val="Arial"/>
        <family val="2"/>
      </rPr>
      <t xml:space="preserve">Vulnerabilidades a los sistemas de información de la entidad.
</t>
    </r>
    <r>
      <rPr>
        <b/>
        <sz val="10"/>
        <color rgb="FF000000"/>
        <rFont val="Arial"/>
        <family val="2"/>
      </rPr>
      <t xml:space="preserve">Activo: </t>
    </r>
    <r>
      <rPr>
        <sz val="10"/>
        <color rgb="FF000000"/>
        <rFont val="Arial"/>
        <family val="2"/>
      </rPr>
      <t xml:space="preserve">   -Tecnologías de operación TO que utiliza la organización para funcionar en el entorno digital.
</t>
    </r>
    <r>
      <rPr>
        <b/>
        <sz val="10"/>
        <color rgb="FF000000"/>
        <rFont val="Arial"/>
        <family val="2"/>
      </rPr>
      <t>Amenazas</t>
    </r>
    <r>
      <rPr>
        <sz val="10"/>
        <color rgb="FF000000"/>
        <rFont val="Arial"/>
        <family val="2"/>
      </rPr>
      <t xml:space="preserve"> internas y externas a la integridad de los datos.</t>
    </r>
  </si>
  <si>
    <t xml:space="preserve">
Líneas de comunicación sin protección
Falta de aplicación de políticas de la entidad.
Falta de conocimiento de los funcionarios en los temas de seguridad de la información y en la operación de las bases de datos.
Equipos con el software desactualizado y sin antivirús.
Falta de  conocimientos técnicos en el personal de apoyo para atender de manera oportuna los incidentes
 </t>
  </si>
  <si>
    <r>
      <rPr>
        <b/>
        <sz val="11"/>
        <color rgb="FFC00000"/>
        <rFont val="Arial"/>
        <family val="2"/>
      </rPr>
      <t>implementar controles de detección, prevención y recuperación, combinados con la toma de conciencia apropiada por parte de los usuarios para protegerse contra códigos maliciosos.
Descripción:</t>
    </r>
    <r>
      <rPr>
        <b/>
        <i/>
        <sz val="11"/>
        <color rgb="FF002060"/>
        <rFont val="Arial"/>
        <family val="2"/>
      </rPr>
      <t>Semestralmente</t>
    </r>
    <r>
      <rPr>
        <sz val="11"/>
        <color rgb="FF002060"/>
        <rFont val="Arial"/>
        <family val="2"/>
      </rPr>
      <t xml:space="preserve"> </t>
    </r>
    <r>
      <rPr>
        <b/>
        <i/>
        <sz val="11"/>
        <color rgb="FF0070C0"/>
        <rFont val="Arial"/>
        <family val="2"/>
      </rPr>
      <t>el equipo de trabajo de tecnología</t>
    </r>
    <r>
      <rPr>
        <b/>
        <i/>
        <sz val="11"/>
        <color rgb="FF00B050"/>
        <rFont val="Arial"/>
        <family val="2"/>
      </rPr>
      <t xml:space="preserve"> Verifica</t>
    </r>
    <r>
      <rPr>
        <sz val="11"/>
        <color theme="1"/>
        <rFont val="Arial"/>
        <family val="2"/>
      </rPr>
      <t xml:space="preserve"> desde el servidor con el que cuenta la Biblioteca Pública Piloto,  </t>
    </r>
    <r>
      <rPr>
        <b/>
        <i/>
        <sz val="11"/>
        <color rgb="FFFF3300"/>
        <rFont val="Arial"/>
        <family val="2"/>
      </rPr>
      <t xml:space="preserve">que se apliquen las politicas de tecnologias de la información establecidas desde la entidad </t>
    </r>
    <r>
      <rPr>
        <sz val="11"/>
        <color rgb="FFFF3300"/>
        <rFont val="Arial"/>
        <family val="2"/>
      </rPr>
      <t xml:space="preserve">, </t>
    </r>
    <r>
      <rPr>
        <sz val="11"/>
        <color theme="1"/>
        <rFont val="Arial"/>
        <family val="2"/>
      </rPr>
      <t xml:space="preserve">con el proposito de minimizar los riesgos de seguridad de la información en la  infraestructura tecnologica por parte de los funcionarios. Para lograr este objetivo,  </t>
    </r>
    <r>
      <rPr>
        <sz val="11"/>
        <color rgb="FFC00000"/>
        <rFont val="Arial"/>
        <family val="2"/>
      </rPr>
      <t>se realiza recomendaciones en los boletínes en la campaña desde adentro,  sobre el buen uso de las herramientas institucionales con el fin de prevenir posibles afectaciones que puedan causar el daño de los equipos institucionales.</t>
    </r>
    <r>
      <rPr>
        <sz val="11"/>
        <color theme="1"/>
        <rFont val="Arial"/>
        <family val="2"/>
      </rPr>
      <t xml:space="preserve"> 
De igual manera</t>
    </r>
    <r>
      <rPr>
        <sz val="11"/>
        <color rgb="FF002060"/>
        <rFont val="Arial"/>
        <family val="2"/>
      </rPr>
      <t xml:space="preserve"> </t>
    </r>
    <r>
      <rPr>
        <b/>
        <i/>
        <sz val="11"/>
        <color rgb="FF002060"/>
        <rFont val="Arial"/>
        <family val="2"/>
      </rPr>
      <t>el area de mesa de ayuda</t>
    </r>
    <r>
      <rPr>
        <b/>
        <i/>
        <sz val="11"/>
        <color rgb="FFFF3300"/>
        <rFont val="Arial"/>
        <family val="2"/>
      </rPr>
      <t xml:space="preserve"> realiza monitoreo</t>
    </r>
    <r>
      <rPr>
        <sz val="11"/>
        <color rgb="FFFF3300"/>
        <rFont val="Arial"/>
        <family val="2"/>
      </rPr>
      <t xml:space="preserve"> </t>
    </r>
    <r>
      <rPr>
        <sz val="11"/>
        <color theme="1"/>
        <rFont val="Arial"/>
        <family val="2"/>
      </rPr>
      <t>del funcionamiento de los equipos , ademas  de estar pendiente de correos malisiosos que traten de vulnerar los sistema de informacion de la entidad ,</t>
    </r>
    <r>
      <rPr>
        <b/>
        <i/>
        <sz val="11"/>
        <color rgb="FFC00000"/>
        <rFont val="Arial"/>
        <family val="2"/>
      </rPr>
      <t xml:space="preserve"> y actualiza el antivirus , </t>
    </r>
    <r>
      <rPr>
        <sz val="11"/>
        <color theme="1"/>
        <rFont val="Arial"/>
        <family val="2"/>
      </rPr>
      <t xml:space="preserve">con el proposito de reducir los riesgos de vulnerabilidades en la infraestructura tecnologíca de la entidad
</t>
    </r>
  </si>
  <si>
    <r>
      <rPr>
        <b/>
        <sz val="10"/>
        <color rgb="FF002060"/>
        <rFont val="Arial"/>
        <family val="2"/>
      </rPr>
      <t>Riesgo:Vulnerabilidades a los sistemas de información de la entidad.
Control:</t>
    </r>
    <r>
      <rPr>
        <sz val="10"/>
        <color theme="1"/>
        <rFont val="Arial"/>
        <family val="2"/>
      </rPr>
      <t xml:space="preserve"> </t>
    </r>
    <r>
      <rPr>
        <sz val="10"/>
        <color rgb="FF002060"/>
        <rFont val="Arial"/>
        <family val="2"/>
      </rPr>
      <t xml:space="preserve">Monitorear el funcionamiento de los equipos reportando los casos de vulnerabiidad presentados.
</t>
    </r>
    <r>
      <rPr>
        <b/>
        <sz val="10"/>
        <color rgb="FFFF0000"/>
        <rFont val="Arial"/>
        <family val="2"/>
      </rPr>
      <t xml:space="preserve">Evidencias:
</t>
    </r>
    <r>
      <rPr>
        <sz val="10"/>
        <color rgb="FFFF0000"/>
        <rFont val="Arial"/>
        <family val="2"/>
      </rPr>
      <t>Politicas aplicadas en la infraestructura tecnologica Vs monitoreo para reportar posibles casos de vulnerabilidad de equipos.</t>
    </r>
  </si>
  <si>
    <t>Control 3 : Política gobierno digital, políticas tecnología, Riesgo de seguridad</t>
  </si>
  <si>
    <r>
      <rPr>
        <b/>
        <sz val="10"/>
        <color rgb="FF002060"/>
        <rFont val="Arial"/>
        <family val="2"/>
      </rPr>
      <t>Control:</t>
    </r>
    <r>
      <rPr>
        <sz val="10"/>
        <color theme="1"/>
        <rFont val="Arial"/>
        <family val="2"/>
      </rPr>
      <t xml:space="preserve"> </t>
    </r>
    <r>
      <rPr>
        <sz val="10"/>
        <color rgb="FF002060"/>
        <rFont val="Arial"/>
        <family val="2"/>
      </rPr>
      <t xml:space="preserve">Monitorear el funcionamiento de los equipos reportando los casos de vulnerabiidad presentados.
</t>
    </r>
    <r>
      <rPr>
        <b/>
        <sz val="10"/>
        <color rgb="FFFF0000"/>
        <rFont val="Arial"/>
        <family val="2"/>
      </rPr>
      <t xml:space="preserve">Evidencias:
</t>
    </r>
    <r>
      <rPr>
        <sz val="10"/>
        <color rgb="FFFF0000"/>
        <rFont val="Arial"/>
        <family val="2"/>
      </rPr>
      <t>Politicas aplicadas en la infraestructura tecnologica Vs monitoreo para reportar posibles casos de vulnerabilidad de equipos.</t>
    </r>
  </si>
  <si>
    <t xml:space="preserve">Control 3 : Política gobierno digital, políticas tecnología, Riesgo de seguridad
https://bibliotecasmedellin-my.sharepoint.com/:b:/r/personal/calidad_planeacion_bpp_gov_co/Documents/MAPA%20DE%20RIESGOS%202023/EVIDENCIAS%20RIESGOS%20POR%20PROCESOS%202023/Evidencias%20MR%20Gestion%20Sistemas/EV%20R3%20T3/POL%C3%8DTICA%20GOBIERNO%20DIGITAL%20BPP%20V2.pdf?csf=1&amp;web=1&amp;e=dneWtJ.
https://bibliotecasmedellin-my.sharepoint.com/:b:/r/personal/calidad_planeacion_bpp_gov_co/Documents/MAPA%20DE%20RIESGOS%202023/EVIDENCIAS%20RIESGOS%20POR%20PROCESOS%202023/Evidencias%20MR%20Gestion%20Sistemas/EV%20R3%20T3/Riesgo%20de%20seguridad%20TICS.pdf?csf=1&amp;web=1&amp;e=3aNR3v
</t>
  </si>
  <si>
    <r>
      <rPr>
        <b/>
        <sz val="10"/>
        <color rgb="FFFF0000"/>
        <rFont val="Arial"/>
        <family val="2"/>
      </rPr>
      <t>Riesgo:Vulnerabilidades a los sistemas de información de la entidad.</t>
    </r>
    <r>
      <rPr>
        <b/>
        <sz val="10"/>
        <color rgb="FF002060"/>
        <rFont val="Arial"/>
        <family val="2"/>
      </rPr>
      <t xml:space="preserve">
Control:</t>
    </r>
    <r>
      <rPr>
        <sz val="10"/>
        <color theme="1"/>
        <rFont val="Arial"/>
        <family val="2"/>
      </rPr>
      <t xml:space="preserve"> </t>
    </r>
    <r>
      <rPr>
        <sz val="10"/>
        <color rgb="FF002060"/>
        <rFont val="Arial"/>
        <family val="2"/>
      </rPr>
      <t xml:space="preserve">Monitorear el funcionamiento de los equipos reportando los casos de vulnerabiidad presentados.
</t>
    </r>
    <r>
      <rPr>
        <b/>
        <sz val="10"/>
        <color rgb="FFFF0000"/>
        <rFont val="Arial"/>
        <family val="2"/>
      </rPr>
      <t xml:space="preserve">Evidencias:
</t>
    </r>
    <r>
      <rPr>
        <sz val="10"/>
        <color rgb="FFFF0000"/>
        <rFont val="Arial"/>
        <family val="2"/>
      </rPr>
      <t>Politicas aplicadas en la infraestructura tecnologica Vs monitoreo para reportar posibles casos de vulnerabilidad de equipos.</t>
    </r>
  </si>
  <si>
    <t>Control 3 Politicas gobierno digital
https://bibliotecasmedellin-my.sharepoint.com/:b:/r/personal/calidad_planeacion_bpp_gov_co/Documents/MAPA%20DE%20RIESGOS%202023/EVIDENCIAS%20RIESGOS%20POR%20PROCESOS%202023/Evidencias%20MR%20Gestion%20Sistemas/EV%20R3%20T4/Politicas%20tecnologicas%20BPP.pdf?csf=1&amp;web=1&amp;e=m2Z5TE</t>
  </si>
  <si>
    <t>PORCENTAJE AVANCE TECNOLOGÍA</t>
  </si>
  <si>
    <t>T1=</t>
  </si>
  <si>
    <t>T2=</t>
  </si>
  <si>
    <t>T3=</t>
  </si>
  <si>
    <t>T4=</t>
  </si>
  <si>
    <t>G. DOCUMENTAL</t>
  </si>
  <si>
    <t>G DOCUMENTAL</t>
  </si>
  <si>
    <t>RECURSOS FÍSICOS</t>
  </si>
  <si>
    <t>TECNOLOGÍA</t>
  </si>
  <si>
    <t>CAUSAS</t>
  </si>
  <si>
    <r>
      <rPr>
        <b/>
        <i/>
        <sz val="16"/>
        <color rgb="FF002060"/>
        <rFont val="Arial"/>
        <family val="2"/>
      </rPr>
      <t xml:space="preserve">SEGUIMIENTO TRIMESTRAL MAPA DE RIESGOS 2023
GESTIÓN EVALUACIÓN CONTROL Y MEJORA
</t>
    </r>
    <r>
      <rPr>
        <b/>
        <i/>
        <sz val="10"/>
        <color rgb="FFC00000"/>
        <rFont val="Arial"/>
        <family val="2"/>
      </rPr>
      <t>Objetivo Proceso</t>
    </r>
    <r>
      <rPr>
        <b/>
        <i/>
        <sz val="11"/>
        <color rgb="FFC00000"/>
        <rFont val="Arial"/>
        <family val="2"/>
      </rPr>
      <t>:</t>
    </r>
    <r>
      <rPr>
        <b/>
        <i/>
        <sz val="11"/>
        <color rgb="FF002060"/>
        <rFont val="Arial"/>
        <family val="2"/>
      </rPr>
      <t xml:space="preserve"> Asesorar y evaluar el desempeño de los procesos, con el fin de promover su mejora y su capacidad de cumplir con los objetivos estrategicos         </t>
    </r>
  </si>
  <si>
    <t xml:space="preserve">SEGUIMIENTO PRIMER TRIMESTRE 2023
 Evaluación Control y Mejora
                                                                                                              Código: F-GE-04
                                                                                                        </t>
  </si>
  <si>
    <r>
      <t xml:space="preserve">                                 
 SEGUIMIENTO   SEGUNDO  TRIMESTRE  2023
 Evaluación Control y Mejora
</t>
    </r>
    <r>
      <rPr>
        <b/>
        <i/>
        <sz val="9"/>
        <color theme="0"/>
        <rFont val="Arial"/>
        <family val="2"/>
      </rPr>
      <t xml:space="preserve">Código:  F-GE-04
                                  </t>
    </r>
    <r>
      <rPr>
        <b/>
        <i/>
        <sz val="16"/>
        <color theme="0"/>
        <rFont val="Arial"/>
        <family val="2"/>
      </rPr>
      <t xml:space="preserve">                                                                                                                                                            </t>
    </r>
  </si>
  <si>
    <r>
      <t xml:space="preserve">                                 
 SEGUIMIENTO   TERCER  TRIMESTRE  2023
 Evaluación Control y Mejora
</t>
    </r>
    <r>
      <rPr>
        <b/>
        <i/>
        <sz val="9"/>
        <color theme="0"/>
        <rFont val="Arial"/>
        <family val="2"/>
      </rPr>
      <t xml:space="preserve">Código:  F-GE-04
                                  </t>
    </r>
    <r>
      <rPr>
        <b/>
        <i/>
        <sz val="16"/>
        <color theme="0"/>
        <rFont val="Arial"/>
        <family val="2"/>
      </rPr>
      <t xml:space="preserve">                                                                                                                                                            </t>
    </r>
  </si>
  <si>
    <r>
      <t xml:space="preserve">                                 
 SEGUIMIENTO   CUARTO (4)  TRIMESTRE  2023
 Evaluación Control y Mejora
</t>
    </r>
    <r>
      <rPr>
        <b/>
        <i/>
        <sz val="9"/>
        <color theme="0"/>
        <rFont val="Arial"/>
        <family val="2"/>
      </rPr>
      <t xml:space="preserve">Código:  F-GE-04
                                  </t>
    </r>
    <r>
      <rPr>
        <b/>
        <i/>
        <sz val="16"/>
        <color theme="0"/>
        <rFont val="Arial"/>
        <family val="2"/>
      </rPr>
      <t xml:space="preserve">                                                                                                                                                            </t>
    </r>
  </si>
  <si>
    <t>Calificación
Total valoración Control 1</t>
  </si>
  <si>
    <t>CONTTROLES</t>
  </si>
  <si>
    <t>1.Falta de comprensión de los funcionarios del objetivo y dinámica de la auditoría interna del SIG.
2.Planificación inadecuada del programa de Auditorías.
3.No determinar bien el alcance de la auditoria.
5.Limitantes presupuestales para realizar auditorias
6.Falta de tiempo para cumplir el Plan Anual de Auditorías.
7.Falta de personal idóneo para realizar el plan de auditorías.
8.Falta de criterios estratégicos a considerar en la formulación de un plan de auditorías.
9.Personal de procesos no disponible para ser Auditado.
10.Documentación del proceso insuficiente al momento de hacer la Auditoría
11.Falta de documentación de los hallazgos o de evidencias que soporten los hallazgos</t>
  </si>
  <si>
    <r>
      <rPr>
        <b/>
        <sz val="8"/>
        <color rgb="FFFF0000"/>
        <rFont val="Arial"/>
        <family val="2"/>
      </rPr>
      <t xml:space="preserve">Riesgo:Ineficacia  en el resultado a las auditorías legales y  las auditorias  internas del SIG
</t>
    </r>
    <r>
      <rPr>
        <b/>
        <sz val="8"/>
        <color rgb="FF002060"/>
        <rFont val="Arial"/>
        <family val="2"/>
      </rPr>
      <t>Descripción:</t>
    </r>
    <r>
      <rPr>
        <b/>
        <sz val="8"/>
        <color rgb="FF00B0F0"/>
        <rFont val="Arial"/>
        <family val="2"/>
      </rPr>
      <t xml:space="preserve">  El profesional universitario jefe de control interno, </t>
    </r>
    <r>
      <rPr>
        <b/>
        <sz val="8"/>
        <color rgb="FFFF0000"/>
        <rFont val="Arial"/>
        <family val="2"/>
      </rPr>
      <t>revisa periódicamente</t>
    </r>
    <r>
      <rPr>
        <sz val="8"/>
        <color theme="1"/>
        <rFont val="Arial"/>
        <family val="2"/>
      </rPr>
      <t xml:space="preserve"> </t>
    </r>
    <r>
      <rPr>
        <b/>
        <sz val="8"/>
        <color rgb="FFFFC000"/>
        <rFont val="Arial"/>
        <family val="2"/>
      </rPr>
      <t>el cumplimiento del cronograma de auditorias legales de cada vigencia en lo concerniente al cumplimiento de la primera línea de defensa,</t>
    </r>
    <r>
      <rPr>
        <sz val="8"/>
        <color theme="1"/>
        <rFont val="Arial"/>
        <family val="2"/>
      </rPr>
      <t xml:space="preserve"> y </t>
    </r>
    <r>
      <rPr>
        <b/>
        <sz val="8"/>
        <color rgb="FF00CC00"/>
        <rFont val="Arial"/>
        <family val="2"/>
      </rPr>
      <t>el profesional de apoyo al SIG, realiza las auditorías con alcance al MOP, con fundamento en armonizar el Sistema de Gestión de Calidad  con el Sistema de control interno de la entidad</t>
    </r>
    <r>
      <rPr>
        <sz val="8"/>
        <color theme="1"/>
        <rFont val="Arial"/>
        <family val="2"/>
      </rPr>
      <t xml:space="preserve">,  Verificando el cumplimento del programa y del plan de auditorías con  el personal idóneo para la ejecución de la misma,  personal disponible en el momento de la auditoría, y evidencias  que soporten la verificación en el proceso de auditorías.
</t>
    </r>
    <r>
      <rPr>
        <b/>
        <sz val="8"/>
        <color theme="1"/>
        <rFont val="Arial"/>
        <family val="2"/>
      </rPr>
      <t>Evidencias:</t>
    </r>
    <r>
      <rPr>
        <sz val="8"/>
        <color theme="1"/>
        <rFont val="Arial"/>
        <family val="2"/>
      </rPr>
      <t xml:space="preserve"> Cronograma auditorías legales , Cronograma auditorías internas del SIG. (Plan y Programa de auditorías).
</t>
    </r>
    <r>
      <rPr>
        <b/>
        <sz val="8"/>
        <color rgb="FF00B0F0"/>
        <rFont val="Arial"/>
        <family val="2"/>
      </rPr>
      <t>Controles:
1.Implementación del Plan de auditorías legales y del SIG.
2.Implementación del programa de auditorías legales y del SIG.
3.Difusión del plan de auditorías del SIG,   através del boletín interno de la BPP.
4.Difusión del plan de auditorías de control de interno a través de correos internos a los líderes del proceso.
5.Porcentaje de cumplimiento Vs cronograma auditorías legales.
6.Porcentaje de cumplimiento Vs cronograma auditorias SIG.</t>
    </r>
  </si>
  <si>
    <r>
      <rPr>
        <b/>
        <i/>
        <sz val="10"/>
        <color rgb="FFFF0000"/>
        <rFont val="Arial"/>
        <family val="2"/>
      </rPr>
      <t>Riesgo:Ineficacia  en el resultado a las auditorías legales y  las auditorias  internas del SIG</t>
    </r>
    <r>
      <rPr>
        <b/>
        <i/>
        <sz val="10"/>
        <color rgb="FF002060"/>
        <rFont val="Arial"/>
        <family val="2"/>
      </rPr>
      <t xml:space="preserve">
ACCIONES PARA MITIGAR LOS RIESGOS:
</t>
    </r>
    <r>
      <rPr>
        <sz val="10"/>
        <color rgb="FF002060"/>
        <rFont val="Arial"/>
        <family val="2"/>
      </rPr>
      <t xml:space="preserve">1. 2. 3. 9. Formulación y socialización de un programa de auditorías para el SGC, con definición del alcance a los 10 procesos del MOP. Concientización al personal.
4. Establecimiento de un plan de auditorías con buen tiempo de anterioridad para la preparación de los procesos y con mayor margen de tiempo para la entrega y verificación de la información.
5. Asignación de presupuesto para contratación de la auditoría.
6. 7. Contratación de la auditoria interna con un profesional idóneo, con dedicación exclusiva al tema.
8. Definición de criterios transversales y específicos a auditar, en el plan de auditoría.
10. Documentación continua del SGC.
11. Formulación de hallazgos solo contra evidencia objetiva y requisitos asociados.
</t>
    </r>
    <r>
      <rPr>
        <b/>
        <sz val="10"/>
        <color rgb="FFFF0000"/>
        <rFont val="Arial"/>
        <family val="2"/>
      </rPr>
      <t xml:space="preserve">EVIDENCIAS:
</t>
    </r>
    <r>
      <rPr>
        <sz val="10"/>
        <color rgb="FFFF0000"/>
        <rFont val="Arial"/>
        <family val="2"/>
      </rPr>
      <t>1.Implementación del Plan de auditorías legales y del SIG.
2.Implementación del programa de auditorías legales y del SIG.
3.Difusión del plan de auditorías del SIG,   através del boletín interno de la BPP.
4.Difusión del plan de auditorías de control de interno a través de correos internos a los líderes del proceso.
5.Porcentaje de cumplimiento Vs cronograma auditorías legales.
6.Porcentaje de cumplimiento Vs cronograma auditorias SIG.</t>
    </r>
    <r>
      <rPr>
        <b/>
        <sz val="10"/>
        <color rgb="FFFF0000"/>
        <rFont val="Arial"/>
        <family val="2"/>
      </rPr>
      <t xml:space="preserve">
</t>
    </r>
  </si>
  <si>
    <r>
      <rPr>
        <b/>
        <sz val="11"/>
        <color rgb="FF0070C0"/>
        <rFont val="Arial"/>
        <family val="2"/>
      </rPr>
      <t>OCI</t>
    </r>
    <r>
      <rPr>
        <sz val="11"/>
        <color rgb="FF000000"/>
        <rFont val="Arial"/>
        <family val="2"/>
      </rPr>
      <t xml:space="preserve">:Desde la oficina de Control Interno se ha hecho la programación de 6 auditorías para la vigencia 2023 de las cuales 3 son basadas en riesgos a los procesos de Gestión de Comunicaciones, Gestión de Contenidos y Jurídica, dos auditorpias especiales a los procesos de Planeación y Gestión Financiera y una auditoría legal al proceso de Seguridad y Salud en el trabajo. En las auditorías de esta vigencia está apoyando una contratista con experiencia en auditoría fiscal. El Plan Anual de Auditorías de Control Interno ha sido aprobado por el Consejo Directivo de la entidad y a la fecha se han realizado las auditorías  a los procesos de Gestión de Comunicaciones y a Gestión de Contenidos. Las auditorías son previamente notificadas y programadas con cada uno de los líderes de los procesos auditados. En el marco de la auditorías legales se realizó la de pqrsdf en el mes de enero. </t>
    </r>
    <r>
      <rPr>
        <sz val="11"/>
        <color rgb="FF1F497D"/>
        <rFont val="Arial"/>
        <family val="2"/>
      </rPr>
      <t xml:space="preserve">https://www.bibliotecapiloto.gov.co/auditoria-internas/
</t>
    </r>
    <r>
      <rPr>
        <sz val="11"/>
        <color rgb="FF000000"/>
        <rFont val="Arial"/>
        <family val="2"/>
      </rPr>
      <t xml:space="preserve">
</t>
    </r>
  </si>
  <si>
    <r>
      <rPr>
        <b/>
        <sz val="10"/>
        <color rgb="FFFF0000"/>
        <rFont val="Arial"/>
        <family val="2"/>
      </rPr>
      <t xml:space="preserve">Riesgo:Ineficacia  en el resultado a las auditorías legales y  las auditorias  internas del SIG
</t>
    </r>
    <r>
      <rPr>
        <b/>
        <sz val="10"/>
        <color rgb="FF002060"/>
        <rFont val="Arial"/>
        <family val="2"/>
      </rPr>
      <t>Descripción:</t>
    </r>
    <r>
      <rPr>
        <b/>
        <sz val="10"/>
        <color rgb="FF00B0F0"/>
        <rFont val="Arial"/>
        <family val="2"/>
      </rPr>
      <t xml:space="preserve">  El profesional universitario jefe de control interno, </t>
    </r>
    <r>
      <rPr>
        <b/>
        <sz val="10"/>
        <color rgb="FFFF0000"/>
        <rFont val="Arial"/>
        <family val="2"/>
      </rPr>
      <t>revisa periódicamente</t>
    </r>
    <r>
      <rPr>
        <sz val="10"/>
        <color theme="1"/>
        <rFont val="Arial"/>
        <family val="2"/>
      </rPr>
      <t xml:space="preserve"> </t>
    </r>
    <r>
      <rPr>
        <b/>
        <sz val="10"/>
        <color rgb="FFFFC000"/>
        <rFont val="Arial"/>
        <family val="2"/>
      </rPr>
      <t>el cumplimiento del cronograma de auditorias legales de cada vigencia en lo concerniente al cumplimiento de la primera línea de defensa,</t>
    </r>
    <r>
      <rPr>
        <sz val="10"/>
        <color theme="1"/>
        <rFont val="Arial"/>
        <family val="2"/>
      </rPr>
      <t xml:space="preserve"> y </t>
    </r>
    <r>
      <rPr>
        <b/>
        <sz val="10"/>
        <color rgb="FF00CC00"/>
        <rFont val="Arial"/>
        <family val="2"/>
      </rPr>
      <t>el profesional de apoyo al SIG, realiza las auditorías con alcance al MOP, con fundamento en armonizar el Sistema de Gestión de Calidad  con el Sistema de control interno de la entidad</t>
    </r>
    <r>
      <rPr>
        <sz val="10"/>
        <color theme="1"/>
        <rFont val="Arial"/>
        <family val="2"/>
      </rPr>
      <t xml:space="preserve">,  Verificando el cumplimento del programa y del plan de auditorías con  el personal idóneo para la ejecución de la misma,  personal disponible en el moemnto de la auditoría, y evidencias  que soporten la verificación en el proceso de auditorías.
</t>
    </r>
    <r>
      <rPr>
        <b/>
        <sz val="10"/>
        <color theme="1"/>
        <rFont val="Arial"/>
        <family val="2"/>
      </rPr>
      <t>Evidencias:</t>
    </r>
    <r>
      <rPr>
        <sz val="10"/>
        <color theme="1"/>
        <rFont val="Arial"/>
        <family val="2"/>
      </rPr>
      <t xml:space="preserve"> Cronograma auditorías legales , Cronograma auditorías internas del SIG. (Plan y Programa de auditorías).
</t>
    </r>
    <r>
      <rPr>
        <b/>
        <sz val="10"/>
        <color rgb="FF00B0F0"/>
        <rFont val="Arial"/>
        <family val="2"/>
      </rPr>
      <t>Controles:
1.Porcentaje de cumplimiento Vs cronograma auditorías legales.
2.Porcentaje de cumplimiento Vs cronograma auditorias SIG.</t>
    </r>
  </si>
  <si>
    <r>
      <rPr>
        <b/>
        <sz val="10"/>
        <color rgb="FF000000"/>
        <rFont val="Arial"/>
        <family val="2"/>
      </rPr>
      <t xml:space="preserve">OCI:
</t>
    </r>
    <r>
      <rPr>
        <sz val="10"/>
        <color rgb="FF000000"/>
        <rFont val="Arial"/>
        <family val="2"/>
      </rPr>
      <t xml:space="preserve">Desde la oficina de control interno en este segundo trimestre de 2023 se realizaron las auditorías basadas en riesgos a los procesos de Gestión de contenidos y Gestión Jurídica. Además se hizo acompañamiento a los planes de mjeormiento de los  procesos de comunicaciones con todo su equipo de trabajo y la dirección de la entidad, Gestión de Contenidos,  también se hizo acompañamiento a la subdirección jurídica y a todo su equipo y a la subdirección admninistrativa y financiera con todo el equipo de trabajo. En estos encuentros se hizo análisis de la efectividad de los controles en los riesgos de acuerdo con las auditorías y se hizo acompañamiento al plan de mejoramiento de la Contraloría Distrital de Medellín.
https://www.bibliotecapiloto.gov.co/gobierno-en-linea/control-interno/seguimiento-plan-mejoramiento/2023/informe-seguimiento-planes-mejoramiento-primer-semestre.pdf.
</t>
    </r>
    <r>
      <rPr>
        <b/>
        <sz val="10"/>
        <color rgb="FF000000"/>
        <rFont val="Arial"/>
        <family val="2"/>
      </rPr>
      <t>SIG:</t>
    </r>
    <r>
      <rPr>
        <sz val="10"/>
        <color rgb="FF000000"/>
        <rFont val="Arial"/>
        <family val="2"/>
      </rPr>
      <t>El ciclo de auditorías internas del SIG fueron realizadas en el primer trimestre de la vigencia 2023, como resultado de esto se proyecta el Plan de Mejoramiento y se hace acompañamiento a los procesos para cerrar las acciones pendientes de la vigencia 2022.
https://www.bibliotecapiloto.gov.co/informe-auditorias-internas-sig/</t>
    </r>
  </si>
  <si>
    <r>
      <rPr>
        <b/>
        <i/>
        <sz val="10"/>
        <color rgb="FFFF0000"/>
        <rFont val="Arial"/>
        <family val="2"/>
      </rPr>
      <t xml:space="preserve">Riesgo:Ineficacia  en el resultado a las auditorías legales y  las auditorias  internas del SIG
</t>
    </r>
    <r>
      <rPr>
        <b/>
        <i/>
        <sz val="10"/>
        <color rgb="FF002060"/>
        <rFont val="Arial"/>
        <family val="2"/>
      </rPr>
      <t xml:space="preserve">ACCIONES PARA MITIGAR LOS RIESGOS:
</t>
    </r>
    <r>
      <rPr>
        <sz val="10"/>
        <color rgb="FF002060"/>
        <rFont val="Arial"/>
        <family val="2"/>
      </rPr>
      <t xml:space="preserve">1. 2. 3. 9. Formulación y socialización de un programa de auditorías para el SGC, con definición del alcance a los 10 procesos del MOP. Concientización al personal. </t>
    </r>
    <r>
      <rPr>
        <b/>
        <sz val="10"/>
        <color rgb="FFFF0000"/>
        <rFont val="Arial"/>
        <family val="2"/>
      </rPr>
      <t xml:space="preserve">NA
</t>
    </r>
    <r>
      <rPr>
        <sz val="10"/>
        <color rgb="FF002060"/>
        <rFont val="Arial"/>
        <family val="2"/>
      </rPr>
      <t>4. Establecimiento de un plan de auditorías con buen tiempo de anterioridad para la preparación de los procesos y con mayor margen de tiempo para la entrega y verificación de la información.</t>
    </r>
    <r>
      <rPr>
        <b/>
        <sz val="10"/>
        <color rgb="FFFF0000"/>
        <rFont val="Arial"/>
        <family val="2"/>
      </rPr>
      <t xml:space="preserve">NA
</t>
    </r>
    <r>
      <rPr>
        <sz val="10"/>
        <color rgb="FF002060"/>
        <rFont val="Arial"/>
        <family val="2"/>
      </rPr>
      <t xml:space="preserve">5. Asignación de presupuesto para contratación de la auditoría.
6. 7. Contratación de la auditoria interna con un profesional idóneo, con dedicación exclusiva al tema. </t>
    </r>
    <r>
      <rPr>
        <b/>
        <sz val="10"/>
        <color rgb="FFFF0000"/>
        <rFont val="Arial"/>
        <family val="2"/>
      </rPr>
      <t xml:space="preserve">NA
</t>
    </r>
    <r>
      <rPr>
        <sz val="10"/>
        <color rgb="FF002060"/>
        <rFont val="Arial"/>
        <family val="2"/>
      </rPr>
      <t xml:space="preserve">8. Definición de criterios transversales y específicos a auditar, en el plan de auditoría. </t>
    </r>
    <r>
      <rPr>
        <b/>
        <sz val="10"/>
        <color rgb="FFFF0000"/>
        <rFont val="Arial"/>
        <family val="2"/>
      </rPr>
      <t>NA</t>
    </r>
    <r>
      <rPr>
        <sz val="10"/>
        <color rgb="FF002060"/>
        <rFont val="Arial"/>
        <family val="2"/>
      </rPr>
      <t xml:space="preserve"> 
10. Documentación continua del SGC Y OCI
11. Formulación de hallazgos solo contra evidencia objetiva y requisitos asociados.
</t>
    </r>
    <r>
      <rPr>
        <b/>
        <sz val="10"/>
        <color rgb="FFFF0000"/>
        <rFont val="Arial"/>
        <family val="2"/>
      </rPr>
      <t xml:space="preserve">EVIDENCIAS:
</t>
    </r>
    <r>
      <rPr>
        <sz val="10"/>
        <color rgb="FFFF0000"/>
        <rFont val="Arial"/>
        <family val="2"/>
      </rPr>
      <t xml:space="preserve">1.Implementación del Plan de auditorías legales y del SIG.
2.Implementación del programa de auditorías legales y del SIG.
3.Difusión del plan de auditorías del SIG,   através del boletín interno de la BPP.
4.Difusión del plan de auditorías de control de interno a través de correos internos a los líderes del proceso.
5.Porcentaje de cumplimiento Vs cronograma auditorías legales.
6.Porcentaje de cumplimiento Vs cronograma auditorias SIG.
</t>
    </r>
  </si>
  <si>
    <r>
      <t>SIG: 
1.</t>
    </r>
    <r>
      <rPr>
        <sz val="9"/>
        <color rgb="FF000000"/>
        <rFont val="Arial"/>
        <family val="2"/>
      </rPr>
      <t>Durante el T3 dimos cumplimiento a la auditoría realizada por el Icontec, que se llevó a cabo los días  24 y 25 de agosto. Producto de ese ejercicio el órgano externo de control hizo entrega del Plan de uditoría, Infomre del resultado de Auditoría y Cronograma de Auditoría.
https://bibliotecasmedellin-my.sharepoint.com/:f:/r/personal/calidad_planeacion_bpp_gov_co/Documents/AUDITOR%C3%8DAS%20INTERNAS%20SIG/PLAN%20DE%20AUDITOR%C3%8DAS%20INTERNAS/PLAN%20AUDITOR%C3%8DAS%20INTERNAS%202023?csf=1&amp;web=1&amp;e=Fkd8P5
2.Calidad compartió la información a los procesos del MOP, y actualizó el Plan de  Mejoramiento del SIG que tmbién fie socializado.
https://bibliotecasmedellin-my.sharepoint.com/:x:/r/personal/calidad_planeacion_bpp_gov_co/Documents/SEGUIMIENTO%20PLANES%20DE%20MEJORAMIENTO%20SIG/PLAN%20DE%20MEJORAMIENTO%20%20SIG%202023/PLAN%20DE%20MEJORAMIENTO%202023.xlsx?d=wdb619ec6bbbf418496942f9f90d73ebc&amp;csf=1&amp;web=1&amp;e=PhNg7I</t>
    </r>
  </si>
  <si>
    <r>
      <rPr>
        <b/>
        <sz val="10"/>
        <color theme="1"/>
        <rFont val="Arial"/>
        <family val="2"/>
      </rPr>
      <t>SIG:</t>
    </r>
    <r>
      <rPr>
        <sz val="10"/>
        <color theme="1"/>
        <rFont val="Arial"/>
        <family val="2"/>
      </rPr>
      <t>Para el T4 NA este riesgos para el SIG, toda vez que el ciclo de auditorías internas se realiza en el primer semestre y la auditoría externa por parte del ICONTEC se recibe en el mes de agosto.</t>
    </r>
  </si>
  <si>
    <t>Reducir Riesgo</t>
  </si>
  <si>
    <t>1. Falta de oportunidad en el reporte de acciones correctivas a los hallazgos identificados en la auditoría, por parte de las áreas.
2. Debilidad en el análisis de datos para la definición de acciones correctivas y de gestión del riesgo.
3. Inoportunidad o ineficacia en la implementación de planes de mejoramiento.
4. Ausencia de personal idóneo para llevar a cabo el seguimiento a las acciones de mejoramiento del SGC. 
5.Falta de seguimiento por parte de la OCI y  Calidad y de líderes de los procesos,  a los planes de mejoramiento, formulados.</t>
  </si>
  <si>
    <r>
      <rPr>
        <b/>
        <sz val="10"/>
        <color rgb="FFFF0000"/>
        <rFont val="Arial"/>
        <family val="2"/>
      </rPr>
      <t xml:space="preserve">Riesgo:Incumplimiento en el mejoramiento y seguimiento frente a los resultados de las auditorías internas.
</t>
    </r>
    <r>
      <rPr>
        <b/>
        <sz val="10"/>
        <color rgb="FF002060"/>
        <rFont val="Arial"/>
        <family val="2"/>
      </rPr>
      <t xml:space="preserve">Descripción: </t>
    </r>
    <r>
      <rPr>
        <b/>
        <sz val="10"/>
        <color rgb="FF00B050"/>
        <rFont val="Arial"/>
        <family val="2"/>
      </rPr>
      <t xml:space="preserve"> El profesional universitario, jefe de control interno y  el profesional universitario de apoyo al SIG,</t>
    </r>
    <r>
      <rPr>
        <sz val="10"/>
        <color rgb="FF00B050"/>
        <rFont val="Arial"/>
        <family val="2"/>
      </rPr>
      <t xml:space="preserve"> </t>
    </r>
    <r>
      <rPr>
        <b/>
        <sz val="10"/>
        <color rgb="FF0070C0"/>
        <rFont val="Arial"/>
        <family val="2"/>
      </rPr>
      <t xml:space="preserve"> Verifican el formato unico del plan de mejoramiento institucional y del SIG,</t>
    </r>
    <r>
      <rPr>
        <sz val="10"/>
        <color theme="1"/>
        <rFont val="Arial"/>
        <family val="2"/>
      </rPr>
      <t xml:space="preserve"> frente al cumplimiento de  las acciones correctivas  y de mejora , implementadas</t>
    </r>
    <r>
      <rPr>
        <b/>
        <sz val="10"/>
        <color theme="9" tint="-0.249977111117893"/>
        <rFont val="Arial"/>
        <family val="2"/>
      </rPr>
      <t xml:space="preserve"> con el propósito de establecer el cumplimiento y la eficacia de las acciones de mejora de  los procesos y oportunidad en la entrega de evidencias que corroboren dicha eficacia.</t>
    </r>
    <r>
      <rPr>
        <sz val="10"/>
        <color theme="1"/>
        <rFont val="Arial"/>
        <family val="2"/>
      </rPr>
      <t xml:space="preserve">
</t>
    </r>
    <r>
      <rPr>
        <b/>
        <sz val="10"/>
        <color rgb="FFC00000"/>
        <rFont val="Arial"/>
        <family val="2"/>
      </rPr>
      <t xml:space="preserve">Evidencias: </t>
    </r>
    <r>
      <rPr>
        <sz val="10"/>
        <color theme="1"/>
        <rFont val="Arial"/>
        <family val="2"/>
      </rPr>
      <t xml:space="preserve">Seguimiento Plan de mejoramiento OCI, SIG.
</t>
    </r>
    <r>
      <rPr>
        <b/>
        <sz val="10"/>
        <color rgb="FF0070C0"/>
        <rFont val="Arial"/>
        <family val="2"/>
      </rPr>
      <t>Controles:
1.Verificar el cumplimiento de acciones de mejora al Plan de mejoramiento del SIG.
2.Verificar el cumplimiento de aciones de mejora  al Plan de mejoramiento Institucional, liderado por la OCI.</t>
    </r>
    <r>
      <rPr>
        <sz val="10"/>
        <color theme="1"/>
        <rFont val="Arial"/>
        <family val="2"/>
      </rPr>
      <t xml:space="preserve">
</t>
    </r>
    <r>
      <rPr>
        <b/>
        <sz val="10"/>
        <color rgb="FFC00000"/>
        <rFont val="Arial"/>
        <family val="2"/>
      </rPr>
      <t>3.Propuesta de actualización de Política de Austeridad del Gasto, por parte de los resposables de los procesos.</t>
    </r>
  </si>
  <si>
    <r>
      <rPr>
        <b/>
        <i/>
        <sz val="10"/>
        <color rgb="FFFF0000"/>
        <rFont val="Arial"/>
        <family val="2"/>
      </rPr>
      <t>Riesgo:Incumplimiento en el mejoramiento y seguimiento frente a los resultados de las auditorías internas.</t>
    </r>
    <r>
      <rPr>
        <b/>
        <i/>
        <sz val="10"/>
        <color rgb="FF002060"/>
        <rFont val="Arial"/>
        <family val="2"/>
      </rPr>
      <t xml:space="preserve">
ACCIONES PARA MITIGAR LOS RIESGOS:
</t>
    </r>
    <r>
      <rPr>
        <sz val="10"/>
        <color rgb="FF002060"/>
        <rFont val="Arial"/>
        <family val="2"/>
      </rPr>
      <t xml:space="preserve">1.Establecer un Plan de mejoramiento con cada uno de los procesos, a partir de las Auditorías internas, con cronograma de trabajo.
2.4. Asignación de personal adecuado para el seguimiento a las acciones de la auditoría y el análisis de datos.
3.Realizar seguimiento a las acciones de la auditoria, cuantificando los niveles de avance.
</t>
    </r>
    <r>
      <rPr>
        <b/>
        <sz val="10"/>
        <color rgb="FFFF0000"/>
        <rFont val="Arial"/>
        <family val="2"/>
      </rPr>
      <t>Evidencias:
1.</t>
    </r>
    <r>
      <rPr>
        <sz val="10"/>
        <color rgb="FFFF0000"/>
        <rFont val="Arial"/>
        <family val="2"/>
      </rPr>
      <t>Seguimiento Plan de Mejoramiento OCI.
2.Seguimiento Plan de Mejoramiento  SIG.</t>
    </r>
  </si>
  <si>
    <r>
      <rPr>
        <b/>
        <sz val="11"/>
        <color rgb="FF0070C0"/>
        <rFont val="Arial"/>
        <family val="2"/>
      </rPr>
      <t>OCI</t>
    </r>
    <r>
      <rPr>
        <sz val="11"/>
        <color theme="1"/>
        <rFont val="Arial"/>
        <family val="2"/>
      </rPr>
      <t>:Las auditorías de Control Interno son monitoreadas de manera posterior por medio de los planes de mejoramiento, que son compartidos a los líderes del proceso auditado. Al proceso de comunicaciones se le hizo el respectivo plan y el del proceso de contenidos está en proceso de elaboración. A los demás procesos de la entidad se les hace el respectivo acompañamiento por medio del seguimiento a los planes de mejora durante todo el año, incluyendo el plan de mejoramiento de la Contraloría Distrital de Medellín.</t>
    </r>
  </si>
  <si>
    <r>
      <rPr>
        <b/>
        <sz val="9"/>
        <color rgb="FFFF0000"/>
        <rFont val="Arial"/>
        <family val="2"/>
      </rPr>
      <t xml:space="preserve">Riesgo:Falta de  implementación de las acciones correctivas a los planes de mejoramiento institucional y de calidad.
</t>
    </r>
    <r>
      <rPr>
        <b/>
        <sz val="9"/>
        <color rgb="FF002060"/>
        <rFont val="Arial"/>
        <family val="2"/>
      </rPr>
      <t xml:space="preserve">Descripción: </t>
    </r>
    <r>
      <rPr>
        <b/>
        <sz val="9"/>
        <color rgb="FF00B050"/>
        <rFont val="Arial"/>
        <family val="2"/>
      </rPr>
      <t xml:space="preserve"> El profesional universitario, jefe de control interno y  el profesional universitario de apoyo al SIG,</t>
    </r>
    <r>
      <rPr>
        <sz val="9"/>
        <color rgb="FF00B050"/>
        <rFont val="Arial"/>
        <family val="2"/>
      </rPr>
      <t xml:space="preserve"> </t>
    </r>
    <r>
      <rPr>
        <b/>
        <sz val="9"/>
        <color rgb="FF0070C0"/>
        <rFont val="Arial"/>
        <family val="2"/>
      </rPr>
      <t xml:space="preserve"> Verifican el formato unico del plan de mejoramiento institucional y del SIG,</t>
    </r>
    <r>
      <rPr>
        <sz val="9"/>
        <color theme="1"/>
        <rFont val="Arial"/>
        <family val="2"/>
      </rPr>
      <t xml:space="preserve"> frente al cumplimiento de  las acciones correctivas  y de mejora , implementadas</t>
    </r>
    <r>
      <rPr>
        <b/>
        <sz val="9"/>
        <color rgb="FFFFC000"/>
        <rFont val="Arial"/>
        <family val="2"/>
      </rPr>
      <t xml:space="preserve"> con el propósito de establecer el cumplimiento y la eficacia de las acciones de mejora de  los procesos.</t>
    </r>
    <r>
      <rPr>
        <sz val="9"/>
        <color theme="1"/>
        <rFont val="Arial"/>
        <family val="2"/>
      </rPr>
      <t xml:space="preserve">
Evidencias: Seguimiento Plan de mejoramiento OCI, SIG.
</t>
    </r>
    <r>
      <rPr>
        <b/>
        <sz val="9"/>
        <color rgb="FF0070C0"/>
        <rFont val="Arial"/>
        <family val="2"/>
      </rPr>
      <t>Controles:
1.Verificar el cumplimiento de acciones de mejora al Plan de mejoramiento del SIG.
2.Verificar el cumplimiento de aciones de mejora  al Plan de mejoramiento Institucional, liderado por la OCI.</t>
    </r>
  </si>
  <si>
    <r>
      <rPr>
        <b/>
        <sz val="10"/>
        <color rgb="FF000000"/>
        <rFont val="Arial"/>
        <family val="2"/>
      </rPr>
      <t xml:space="preserve">OCI:
</t>
    </r>
    <r>
      <rPr>
        <sz val="10"/>
        <color rgb="FF000000"/>
        <rFont val="Arial"/>
        <family val="2"/>
      </rPr>
      <t xml:space="preserve">Se realizó la reunión con los la primera y segunda línea de defensa responsables de los planes de mejoramiento de la OCI, y Contraloría. Allí se hizo el análisis del procentaje de cumplimiento de las acciones pendientes y también se hizo un llamado a estar al dia en el cumplimiento de las acciones de los planes de mejoramiento de las auditorías interna, Icontec y Contraloría Distrital de Medellín vigencia 2023,
</t>
    </r>
    <r>
      <rPr>
        <b/>
        <sz val="10"/>
        <color rgb="FF000000"/>
        <rFont val="Arial"/>
        <family val="2"/>
      </rPr>
      <t xml:space="preserve">SIG: </t>
    </r>
    <r>
      <rPr>
        <sz val="10"/>
        <color rgb="FF000000"/>
        <rFont val="Arial"/>
        <family val="2"/>
      </rPr>
      <t>Se hizo reuniones de acompañamiento con los procesos para revisar el avance de los Planes de de Mejoramiento del SIG vigencia 2022, asimismo se comparte en línea el PM y el consolidado con el porcentaje de avance por proceso solicitando agilizar el cierre de las acciones pendientes.
https://www.bibliotecapiloto.gov.co/gobierno-en-linea/planeacion/sig/documentos-transversales/2022/plan-de-mejoramiento/plan-de-mejoramiento-2022.xlsx</t>
    </r>
  </si>
  <si>
    <r>
      <rPr>
        <b/>
        <sz val="10"/>
        <color rgb="FFFF0000"/>
        <rFont val="Arial"/>
        <family val="2"/>
      </rPr>
      <t xml:space="preserve">Riesgo:Falta de  implementación de las acciones correctivas a los planes de mejoramiento institucional y de calidad.
</t>
    </r>
    <r>
      <rPr>
        <b/>
        <sz val="10"/>
        <color rgb="FF002060"/>
        <rFont val="Arial"/>
        <family val="2"/>
      </rPr>
      <t xml:space="preserve">Descripción: </t>
    </r>
    <r>
      <rPr>
        <b/>
        <sz val="10"/>
        <color rgb="FF00B050"/>
        <rFont val="Arial"/>
        <family val="2"/>
      </rPr>
      <t xml:space="preserve"> El profesional universitario, jefe de control interno y  el profesional universitario de apoyo al SIG,</t>
    </r>
    <r>
      <rPr>
        <sz val="10"/>
        <color rgb="FF00B050"/>
        <rFont val="Arial"/>
        <family val="2"/>
      </rPr>
      <t xml:space="preserve"> </t>
    </r>
    <r>
      <rPr>
        <b/>
        <sz val="10"/>
        <color rgb="FF0070C0"/>
        <rFont val="Arial"/>
        <family val="2"/>
      </rPr>
      <t xml:space="preserve"> Verifican el formato unico del plan de mejoramiento institucional y del SIG,</t>
    </r>
    <r>
      <rPr>
        <sz val="10"/>
        <color theme="1"/>
        <rFont val="Arial"/>
        <family val="2"/>
      </rPr>
      <t xml:space="preserve"> frente al cumplimiento de  las acciones correctivas  y de mejora , implementadas</t>
    </r>
    <r>
      <rPr>
        <b/>
        <sz val="10"/>
        <color rgb="FFFFC000"/>
        <rFont val="Arial"/>
        <family val="2"/>
      </rPr>
      <t xml:space="preserve"> con el propósito de establecer el cumplimiento y la eficacia de las acciones de mejora de  los procesos.</t>
    </r>
    <r>
      <rPr>
        <sz val="10"/>
        <color theme="1"/>
        <rFont val="Arial"/>
        <family val="2"/>
      </rPr>
      <t xml:space="preserve">
Evidencias: Seguimiento Plan de mejoramiento OCI, SIG.
</t>
    </r>
    <r>
      <rPr>
        <b/>
        <sz val="10"/>
        <color rgb="FF0070C0"/>
        <rFont val="Arial"/>
        <family val="2"/>
      </rPr>
      <t>Controles:
1.Verificar el cumplimiento de acciones de mejora al Plan de mejoramiento del SIG.
2.Verificar el cumplimiento de aciones de mejora  al Plan de mejoramiento Institucional, liderado por la OCI.</t>
    </r>
  </si>
  <si>
    <r>
      <rPr>
        <b/>
        <sz val="10"/>
        <color rgb="FF000000"/>
        <rFont val="Arial"/>
        <family val="2"/>
      </rPr>
      <t>SIG:</t>
    </r>
    <r>
      <rPr>
        <sz val="10"/>
        <color rgb="FF000000"/>
        <rFont val="Arial"/>
        <family val="2"/>
      </rPr>
      <t xml:space="preserve"> El plan de mejoramiento vigencia 2023 se creó en abril con los resultados de la auditoría interna realizada en el primer trimestre, para este tercer trimestre se adicionó las oportunidades de mejora y las dos no conformidades menores de la auditoría realizda por el Icontec en elmes de agosto.
https://bibliotecasmedellin-my.sharepoint.com/:w:/r/personal/calidad_planeacion_bpp_gov_co/Documents/SEGUIMIENTO%20PLANES%20DE%20MEJORAMIENTO%20SIG/ACCION%20CORRECTIVA%20NO%20CONFORMIDAD%20MENOR%20ICONTEC%202023/SAC%20BPP%20Medellin%20RESPUESTA%20NO%20CONFORMIDADES%20MENORES%20ICONTEC.docx?d=w392ac1bf468243dfa335cba8fb95935e&amp;csf=1&amp;web=1&amp;e=QrhWKT</t>
    </r>
  </si>
  <si>
    <r>
      <rPr>
        <b/>
        <sz val="10"/>
        <color theme="1"/>
        <rFont val="Arial"/>
        <family val="2"/>
      </rPr>
      <t>SIG</t>
    </r>
    <r>
      <rPr>
        <sz val="10"/>
        <color theme="1"/>
        <rFont val="Arial"/>
        <family val="2"/>
      </rPr>
      <t>: De manera permanente se hace seguimiento a los Planes de Mejoramiento suscitados por las auditorías internas y por el ente de control externo. Cerrando la vitencia 2023 con un avance del 85%.</t>
    </r>
  </si>
  <si>
    <t xml:space="preserve"> Interaccion indebida con terceros
 Afinidades politicas y familiares
 Extralimitación de funciones</t>
  </si>
  <si>
    <r>
      <rPr>
        <b/>
        <sz val="10"/>
        <color rgb="FFFF0000"/>
        <rFont val="Arial"/>
        <family val="2"/>
      </rPr>
      <t>Riesgo: Desviación u omisión en los resultados de auditorías por parte del Auditor, para favorecer intereses particulares</t>
    </r>
    <r>
      <rPr>
        <b/>
        <sz val="10"/>
        <color rgb="FF0070C0"/>
        <rFont val="Arial"/>
        <family val="2"/>
      </rPr>
      <t xml:space="preserve">
</t>
    </r>
    <r>
      <rPr>
        <b/>
        <sz val="10"/>
        <color rgb="FF002060"/>
        <rFont val="Arial"/>
        <family val="2"/>
      </rPr>
      <t xml:space="preserve">CONTROLES: </t>
    </r>
    <r>
      <rPr>
        <b/>
        <sz val="10"/>
        <color rgb="FF0070C0"/>
        <rFont val="Arial"/>
        <family val="2"/>
      </rPr>
      <t xml:space="preserve">
1.Programa de Auditoria con lineamientos de lucha contra la corrupción establecidos
2.Definición de perfil de Auditor idóneo
3.Contratación de Auditores que cumplan con la capacitación y experiencia
4.Acompañamiento al proceso de Auditorias por parte de la Subdirección de planeación
5.Levantamiento de hallazgos a los incumplimientos encontrados y planes de mejoramiento</t>
    </r>
  </si>
  <si>
    <r>
      <rPr>
        <b/>
        <i/>
        <sz val="10"/>
        <color rgb="FFFF0000"/>
        <rFont val="Arial"/>
        <family val="2"/>
      </rPr>
      <t>Riesgo: Desviación u omisión en los resultados de auditorías por parte del Auditor, para favorecer intereses particulares</t>
    </r>
    <r>
      <rPr>
        <b/>
        <i/>
        <sz val="10"/>
        <color rgb="FF002060"/>
        <rFont val="Arial"/>
        <family val="2"/>
      </rPr>
      <t xml:space="preserve">
ACCIONES PARA MITIGAR LOS RIESGOS</t>
    </r>
    <r>
      <rPr>
        <sz val="10"/>
        <color rgb="FF000000"/>
        <rFont val="Arial"/>
        <family val="2"/>
      </rPr>
      <t xml:space="preserve">:
</t>
    </r>
    <r>
      <rPr>
        <sz val="10"/>
        <color rgb="FF002060"/>
        <rFont val="Arial"/>
        <family val="2"/>
      </rPr>
      <t xml:space="preserve">1.Programa de Auditoria con lineamientos de lucha contra la corrupción establecidos.
2.Definición de perfil de Auditor idóneo.
3.Contratación de Auditores que cumplan con la capacitación y experiencia.
4.Acompañamiento al proceso de Auditorias por parte de la Subdirección de planeación
5.Levantamiento de hallazgos a los incumplimientos encontrados y planes de mejoramiento.
</t>
    </r>
    <r>
      <rPr>
        <b/>
        <sz val="10"/>
        <color rgb="FFFF0000"/>
        <rFont val="Arial"/>
        <family val="2"/>
      </rPr>
      <t xml:space="preserve">EVIDENCIAS:
</t>
    </r>
    <r>
      <rPr>
        <sz val="10"/>
        <color rgb="FFFF0000"/>
        <rFont val="Arial"/>
        <family val="2"/>
      </rPr>
      <t>1.Evaluación competencias auditor interno.
2.Obligaciones cotractuales auditor contratado.
3.Seguimiento Planes de Mejoramiento.</t>
    </r>
  </si>
  <si>
    <t>Para el proceso de evaluación,control y mejora la entidad cuenta con personal capacitado e idóneo en el manejo de las auditorías. Se ha contratado apoyo en la oficina de control interno a una persona con experiencia en control fiscal en la Contraloría General de Antioquia. Durante el ejericio de las auditorías se informa a cerca de los hallazgos y se plasma en el plan de mejora para ser intervenido</t>
  </si>
  <si>
    <r>
      <rPr>
        <b/>
        <sz val="10"/>
        <color rgb="FF000000"/>
        <rFont val="Arial"/>
        <family val="2"/>
      </rPr>
      <t xml:space="preserve">OCI:
</t>
    </r>
    <r>
      <rPr>
        <sz val="10"/>
        <color rgb="FF000000"/>
        <rFont val="Arial"/>
        <family val="2"/>
      </rPr>
      <t xml:space="preserve">La oficina de control interno de la Biblioteca Pública Piloto, en cumplimiento del acuerdo de confidencialidad firmado con la entidad, protege, custodia, y aporta información clara y transparente de cada uno de los procesos por medio de los informes de auditoría.
</t>
    </r>
    <r>
      <rPr>
        <b/>
        <sz val="10"/>
        <color rgb="FF000000"/>
        <rFont val="Arial"/>
        <family val="2"/>
      </rPr>
      <t xml:space="preserve">SIG: </t>
    </r>
    <r>
      <rPr>
        <sz val="10"/>
        <color rgb="FF000000"/>
        <rFont val="Arial"/>
        <family val="2"/>
      </rPr>
      <t xml:space="preserve">La contratista líder del SIG, realiza seguimiento a las competencias del auditor asignado para el ciclo de auditorías internas, verificando el cumplimiento de las competencias del auditor y la documentación entregada en cada de las fases de auditoría.
</t>
    </r>
  </si>
  <si>
    <t>SIG:
Para el T3 no Aplica este control ya que la evaluación del auditor se hizo en el primer trimetrres de esta vigencia.</t>
  </si>
  <si>
    <r>
      <rPr>
        <b/>
        <sz val="10"/>
        <color rgb="FFFF0000"/>
        <rFont val="Arial"/>
        <family val="2"/>
      </rPr>
      <t>Riesgo:</t>
    </r>
    <r>
      <rPr>
        <b/>
        <sz val="10"/>
        <color rgb="FF0070C0"/>
        <rFont val="Arial"/>
        <family val="2"/>
      </rPr>
      <t xml:space="preserve"> </t>
    </r>
    <r>
      <rPr>
        <b/>
        <sz val="10"/>
        <color rgb="FFFF0000"/>
        <rFont val="Arial"/>
        <family val="2"/>
      </rPr>
      <t>Presentar información falsa o alterada por parte del Auditado de manera intencional</t>
    </r>
    <r>
      <rPr>
        <b/>
        <sz val="10"/>
        <color rgb="FF0070C0"/>
        <rFont val="Arial"/>
        <family val="2"/>
      </rPr>
      <t xml:space="preserve">
</t>
    </r>
    <r>
      <rPr>
        <b/>
        <sz val="10"/>
        <color rgb="FF002060"/>
        <rFont val="Arial"/>
        <family val="2"/>
      </rPr>
      <t>CONTROLES:</t>
    </r>
    <r>
      <rPr>
        <b/>
        <sz val="10"/>
        <color rgb="FF0070C0"/>
        <rFont val="Arial"/>
        <family val="2"/>
      </rPr>
      <t xml:space="preserve">
1.Presentación del programa de Auditorías al Comité.
2.MIPG sensibilizando a los líderes de procesos sobre la importancia de la presentación de información veraz y oportuna.
3.Socialización a los auditados haciendo igual sensibilización.
4.Sensibilización antes de la Auditoria sobre la importancia de la integridad y la lucha contra la corrupción
5.Acompañamiento a las Auditorias por parte de la Subdirección de planeación para apoyar en la validación de la información</t>
    </r>
  </si>
  <si>
    <r>
      <rPr>
        <b/>
        <i/>
        <sz val="10"/>
        <color rgb="FFFF0000"/>
        <rFont val="Arial"/>
        <family val="2"/>
      </rPr>
      <t>Riesgo: Presentar información falsa o alterada por parte del Auditado de manera intencional</t>
    </r>
    <r>
      <rPr>
        <b/>
        <i/>
        <sz val="10"/>
        <color rgb="FF002060"/>
        <rFont val="Arial"/>
        <family val="2"/>
      </rPr>
      <t xml:space="preserve">
ACCIONES PARA MITIGAR LOS RIESGOS:
</t>
    </r>
    <r>
      <rPr>
        <sz val="10"/>
        <color rgb="FF002060"/>
        <rFont val="Arial"/>
        <family val="2"/>
      </rPr>
      <t xml:space="preserve">1.Presentación del programa de Auditorías al Comité MIPG sensibilizando a los líderes de procesos sobre la importancia de la presentación de información veraz y oportuna.
2.Socialización a los auditados haciendo igual sensibilización. 
3.Sensibilización antes de la Auditoria sobre la importancia de la integridad y la lucha contra la corrupción.
4.acompañamiento a las Auditorias por parte de la Subdirección de planeación para apoyar en la validación de la información.
</t>
    </r>
    <r>
      <rPr>
        <b/>
        <sz val="10"/>
        <color rgb="FFFF0000"/>
        <rFont val="Arial"/>
        <family val="2"/>
      </rPr>
      <t xml:space="preserve">EVIDENCIAS:
</t>
    </r>
    <r>
      <rPr>
        <sz val="10"/>
        <color rgb="FFFF0000"/>
        <rFont val="Arial"/>
        <family val="2"/>
      </rPr>
      <t>1.Progama de auditorías OCI al consejo directivo.
2.Programa auditorías SIG al comité de gstión y desempeño.
3.Temas de sensibilización en el micrositio del SIG, para la transparencia y oportunidad en el seguimiento a planes de mejoramiento y disposición a las auditorías internas.,</t>
    </r>
  </si>
  <si>
    <t>La oficina de Control Interno en aras de lograr transparencia en el suministro de la información por parte de los líderes de los procesos auditados, hace solicitud 15 dias antes de los documentos requeridos para el desarrollo de la auditoría y se hace un análisis y verificación de la información. Una vez se cumple con este paso se procede a hacer la auditoría.</t>
  </si>
  <si>
    <r>
      <rPr>
        <b/>
        <sz val="10"/>
        <color rgb="FF000000"/>
        <rFont val="Arial"/>
        <family val="2"/>
      </rPr>
      <t xml:space="preserve">OCI:
</t>
    </r>
    <r>
      <rPr>
        <sz val="10"/>
        <color rgb="FF000000"/>
        <rFont val="Arial"/>
        <family val="2"/>
      </rPr>
      <t xml:space="preserve">El plan anual de auditorías de control interno es presentado ante el CICCI y el Consejo Directivo para su respectiva aprobación. Una vez es aprobado se realiza el respectivo monitoreo por medio de los comités de control interno. Al final de la vigencia se socializa el cimplimiento con la alta dirección, y se expone el resultado también con el Consejo Directivo
</t>
    </r>
    <r>
      <rPr>
        <b/>
        <sz val="10"/>
        <color rgb="FF000000"/>
        <rFont val="Arial"/>
        <family val="2"/>
      </rPr>
      <t>SIG</t>
    </r>
    <r>
      <rPr>
        <sz val="10"/>
        <color rgb="FF000000"/>
        <rFont val="Arial"/>
        <family val="2"/>
      </rPr>
      <t>:Se dió cumplimiento al ciclo de auditorías internas y se validó el programa de auditorías y su difusión en el comité de  Gestión y Desempeño. Se complementó este control con la sensibilización en el micrositio del SIG con temas rlacionados con e cumpliiento de los planes de mejoramiento.</t>
    </r>
  </si>
  <si>
    <r>
      <rPr>
        <b/>
        <sz val="10"/>
        <color rgb="FF000000"/>
        <rFont val="Arial"/>
        <family val="2"/>
      </rPr>
      <t>SIG:</t>
    </r>
    <r>
      <rPr>
        <sz val="10"/>
        <color rgb="FF000000"/>
        <rFont val="Arial"/>
        <family val="2"/>
      </rPr>
      <t xml:space="preserve"> Con el apoyo a la Supervisión del contrato 950 realizado con el Icontec , se hizo un seguimiento a dos productos entregados: Auditoría de seguimiento y formación con enfoque en riesgos. Ambos productos fueron entregados de manera oportuna , con idoneidad y transparencia.</t>
    </r>
  </si>
  <si>
    <t>Falta de controles desde la Dirección.
Administración restringida e irregular de la información.
Ausencia de formación en los servidores de alto nivel 
Ausencia de prácticas éticas en los servidores</t>
  </si>
  <si>
    <r>
      <rPr>
        <b/>
        <sz val="10"/>
        <color rgb="FFFF0000"/>
        <rFont val="Arial"/>
        <family val="2"/>
      </rPr>
      <t xml:space="preserve">Riesgo:"Formulación de planes de mejoramiento evadiendo o eliminando controles necesarios, para favorecer intereses de terceros".
</t>
    </r>
    <r>
      <rPr>
        <b/>
        <sz val="10"/>
        <color rgb="FF002060"/>
        <rFont val="Arial"/>
        <family val="2"/>
      </rPr>
      <t>CONTROLES:</t>
    </r>
    <r>
      <rPr>
        <b/>
        <sz val="10"/>
        <color rgb="FF0070C0"/>
        <rFont val="Arial"/>
        <family val="2"/>
      </rPr>
      <t xml:space="preserve">
1.Capacitación en establecimiento de acciones de mejoramiento a responsables de procesos
2.Contar con personal íntegro y competente para la definición de acciones de mejoramiento
3.Revisión y seguimiento a planes de mejoramiento por parte de la Subdirección de planeación.</t>
    </r>
  </si>
  <si>
    <r>
      <rPr>
        <b/>
        <i/>
        <sz val="10"/>
        <color rgb="FFFF0000"/>
        <rFont val="Arial"/>
        <family val="2"/>
      </rPr>
      <t>Riesgo:"Formulación de planes de mejoramiento evadiendo o eliminando controles necesarios, para favorecer intereses de terceros".</t>
    </r>
    <r>
      <rPr>
        <b/>
        <i/>
        <sz val="10"/>
        <color rgb="FF002060"/>
        <rFont val="Arial"/>
        <family val="2"/>
      </rPr>
      <t xml:space="preserve">
ACCIONES PARA MITIGAR LOS RIESGOS:
</t>
    </r>
    <r>
      <rPr>
        <sz val="10"/>
        <color rgb="FF002060"/>
        <rFont val="Arial"/>
        <family val="2"/>
      </rPr>
      <t xml:space="preserve">1.Capacitación en establecimiento de acciones de mejoramiento a  Responsables de procesos.
2.Contar con personal íntegro y competente para la definición de acciones de mejoramiento.
3.Revisión y seguimiento a planes de mejoramiento por parte de la Subdirección de planeación.
</t>
    </r>
    <r>
      <rPr>
        <b/>
        <sz val="10"/>
        <color rgb="FFFF0000"/>
        <rFont val="Arial"/>
        <family val="2"/>
      </rPr>
      <t xml:space="preserve">EVIDENCIAS:
</t>
    </r>
    <r>
      <rPr>
        <sz val="10"/>
        <color rgb="FFFF0000"/>
        <rFont val="Arial"/>
        <family val="2"/>
      </rPr>
      <t xml:space="preserve">1.Evidencia reuniones formativas apoyo seguimiento a Planes de Mejoramiento.
2.Asignar a personal responsable para el digenciamiento de acciones de mejora de los Planes de Mejoramiento.
</t>
    </r>
  </si>
  <si>
    <t>A los líderes de los procesos se les hace el respectivo acompañamiento por parta de la oficina de control interno para que los planes de mejoramiento sean efectivos y vayan encaminados a fortalecer el proceso de evaluación, control y mejora de la entidad. Después de las auditorías y de la emisión del informe final se consolida el plan y se hace acompañamiento a las acciones durante todo el año.</t>
  </si>
  <si>
    <r>
      <rPr>
        <b/>
        <sz val="10"/>
        <color rgb="FF000000"/>
        <rFont val="Arial"/>
        <family val="2"/>
      </rPr>
      <t xml:space="preserve">OCI:
</t>
    </r>
    <r>
      <rPr>
        <sz val="10"/>
        <color rgb="FF000000"/>
        <rFont val="Arial"/>
        <family val="2"/>
      </rPr>
      <t xml:space="preserve">El control debe ser permanente y transparente. Desde la oficina de control interno de la entidad se promueve la gestión transparente de acuerdo con los lineamiento emanados desde la gestión pública por medio de la presentación de los diferentes informes legales y de rendición de cuentas. La oficina de control interno rinde en gestión de transparencia de la entidad, en gestión de transparencia de la contraloría, en la procuraduría, función pública, contaduría general de la república los informes legales d ela entidad.
</t>
    </r>
    <r>
      <rPr>
        <b/>
        <sz val="10"/>
        <color rgb="FF000000"/>
        <rFont val="Arial"/>
        <family val="2"/>
      </rPr>
      <t xml:space="preserve">SIG: </t>
    </r>
    <r>
      <rPr>
        <sz val="10"/>
        <color rgb="FF000000"/>
        <rFont val="Arial"/>
        <family val="2"/>
      </rPr>
      <t>En virtud de la transparencia en los controles  y seguimiento a los planes de mejoramiento, se lleva de manera rigurosa la validación de las  acciones implementadas por proceso realizando de maneera periódica el  acompañamieto a los procesos para verificar las acciones implementadas y la eficacia de estas a través de las evidencias entregadas.</t>
    </r>
  </si>
  <si>
    <r>
      <rPr>
        <b/>
        <sz val="10"/>
        <color rgb="FF000000"/>
        <rFont val="Arial"/>
        <family val="2"/>
      </rPr>
      <t>OCI:</t>
    </r>
    <r>
      <rPr>
        <sz val="10"/>
        <color rgb="FF000000"/>
        <rFont val="Arial"/>
        <family val="2"/>
      </rPr>
      <t xml:space="preserve">
El control debe ser permanente y transparente. Desde la oficina de control interno de la entidad se promueve la gestión transparente de acuerdo con los lineamiento emanados desde la gestión pública por medio de la presentación de los diferentes informes legales y de rendición de cuentas. La oficina de control interno rinde en gestión de transparencia de la entidad, en gestión de transparencia de la contraloría, en la procuraduría, función pública, contaduría general de la república los informes legales d ela entidad.
</t>
    </r>
    <r>
      <rPr>
        <b/>
        <sz val="10"/>
        <color rgb="FF000000"/>
        <rFont val="Arial"/>
        <family val="2"/>
      </rPr>
      <t xml:space="preserve">SIG:
</t>
    </r>
    <r>
      <rPr>
        <sz val="10"/>
        <color rgb="FF000000"/>
        <rFont val="Arial"/>
        <family val="2"/>
      </rPr>
      <t>En virtud de la transparencia en los controles  y seguimiento a los planes de mejoramiento, se lleva de manera rigurosa la validación de las  acciones implementadas por proceso realizando de maneera periódica el  acompañamieto a los procesos para verificar las acciones implementadas y la eficacia de estas a través de las evidencias entregadas.</t>
    </r>
    <r>
      <rPr>
        <b/>
        <sz val="10"/>
        <color rgb="FF000000"/>
        <rFont val="Arial"/>
        <family val="2"/>
      </rPr>
      <t xml:space="preserve">
</t>
    </r>
  </si>
  <si>
    <t>OCI:</t>
  </si>
  <si>
    <t xml:space="preserve">SIG: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</si>
</sst>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 &quot;€&quot;_-;\-* #,##0.00\ &quot;€&quot;_-;_-* &quot;-&quot;??\ &quot;€&quot;_-;_-@_-"/>
    <numFmt numFmtId="165" formatCode="0.0%"/>
  </numFmts>
  <fonts count="268"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0"/>
      <color theme="1"/>
      <name val="Arial"/>
      <family val="2"/>
    </font>
    <font>
      <b/>
      <sz val="11"/>
      <color theme="1"/>
      <name val="Arial"/>
      <family val="2"/>
    </font>
    <font>
      <sz val="12"/>
      <color theme="1"/>
      <name val="Calibri"/>
      <family val="2"/>
      <scheme val="minor"/>
    </font>
    <font>
      <b/>
      <sz val="12"/>
      <color theme="1"/>
      <name val="Arial"/>
      <family val="2"/>
    </font>
    <font>
      <sz val="12"/>
      <color theme="1"/>
      <name val="Arial"/>
      <family val="2"/>
    </font>
    <font>
      <b/>
      <sz val="10"/>
      <color theme="1"/>
      <name val="Arial"/>
      <family val="2"/>
    </font>
    <font>
      <b/>
      <sz val="16"/>
      <color theme="1"/>
      <name val="Arial"/>
      <family val="2"/>
    </font>
    <font>
      <b/>
      <i/>
      <sz val="22"/>
      <color theme="0"/>
      <name val="Arial"/>
      <family val="2"/>
    </font>
    <font>
      <b/>
      <sz val="14"/>
      <color theme="1"/>
      <name val="Arial"/>
      <family val="2"/>
    </font>
    <font>
      <sz val="11"/>
      <name val="Arial"/>
      <family val="2"/>
    </font>
    <font>
      <sz val="14"/>
      <color theme="1"/>
      <name val="Arial"/>
      <family val="2"/>
    </font>
    <font>
      <b/>
      <sz val="11"/>
      <color rgb="FF0070C0"/>
      <name val="Arial"/>
      <family val="2"/>
    </font>
    <font>
      <b/>
      <sz val="11"/>
      <color rgb="FFFF0000"/>
      <name val="Arial"/>
      <family val="2"/>
    </font>
    <font>
      <u/>
      <sz val="11"/>
      <color theme="10"/>
      <name val="Calibri"/>
      <family val="2"/>
      <scheme val="minor"/>
    </font>
    <font>
      <sz val="9"/>
      <color theme="1"/>
      <name val="Arial"/>
      <family val="2"/>
    </font>
    <font>
      <sz val="10"/>
      <color rgb="FFFF0000"/>
      <name val="Arial"/>
      <family val="2"/>
    </font>
    <font>
      <b/>
      <sz val="10"/>
      <color rgb="FFFF0000"/>
      <name val="Arial"/>
      <family val="2"/>
    </font>
    <font>
      <b/>
      <sz val="9"/>
      <color theme="1"/>
      <name val="Arial"/>
      <family val="2"/>
    </font>
    <font>
      <b/>
      <i/>
      <sz val="12"/>
      <color theme="1"/>
      <name val="Arial"/>
      <family val="2"/>
    </font>
    <font>
      <b/>
      <i/>
      <sz val="11"/>
      <color theme="1"/>
      <name val="Arial"/>
      <family val="2"/>
    </font>
    <font>
      <b/>
      <i/>
      <sz val="10"/>
      <color theme="1"/>
      <name val="Arial"/>
      <family val="2"/>
    </font>
    <font>
      <b/>
      <i/>
      <sz val="11"/>
      <name val="Arial"/>
      <family val="2"/>
    </font>
    <font>
      <b/>
      <sz val="10"/>
      <color rgb="FF0070C0"/>
      <name val="Arial"/>
      <family val="2"/>
    </font>
    <font>
      <b/>
      <sz val="11"/>
      <color rgb="FF00B050"/>
      <name val="Arial"/>
      <family val="2"/>
    </font>
    <font>
      <b/>
      <sz val="11"/>
      <color theme="9" tint="-0.249977111117893"/>
      <name val="Arial"/>
      <family val="2"/>
    </font>
    <font>
      <b/>
      <sz val="11"/>
      <color rgb="FFC00000"/>
      <name val="Arial"/>
      <family val="2"/>
    </font>
    <font>
      <b/>
      <sz val="12"/>
      <color theme="0"/>
      <name val="Arial"/>
      <family val="2"/>
    </font>
    <font>
      <b/>
      <sz val="11"/>
      <color rgb="FF002060"/>
      <name val="Arial"/>
      <family val="2"/>
    </font>
    <font>
      <b/>
      <i/>
      <sz val="12"/>
      <color rgb="FF002060"/>
      <name val="Arial"/>
      <family val="2"/>
    </font>
    <font>
      <b/>
      <sz val="12"/>
      <color rgb="FF002060"/>
      <name val="Arial"/>
      <family val="2"/>
    </font>
    <font>
      <b/>
      <i/>
      <sz val="11"/>
      <color rgb="FFC00000"/>
      <name val="Arial"/>
      <family val="2"/>
    </font>
    <font>
      <b/>
      <sz val="12"/>
      <color rgb="FFC00000"/>
      <name val="Arial"/>
      <family val="2"/>
    </font>
    <font>
      <b/>
      <i/>
      <sz val="12"/>
      <color rgb="FFC00000"/>
      <name val="Arial"/>
      <family val="2"/>
    </font>
    <font>
      <b/>
      <sz val="12"/>
      <color theme="3" tint="-0.499984740745262"/>
      <name val="Arial"/>
      <family val="2"/>
    </font>
    <font>
      <b/>
      <sz val="14"/>
      <color theme="3" tint="-0.499984740745262"/>
      <name val="Arial"/>
      <family val="2"/>
    </font>
    <font>
      <b/>
      <sz val="10"/>
      <color theme="3" tint="-0.499984740745262"/>
      <name val="Arial"/>
      <family val="2"/>
    </font>
    <font>
      <b/>
      <sz val="10"/>
      <color theme="0"/>
      <name val="Arial"/>
      <family val="2"/>
    </font>
    <font>
      <sz val="11"/>
      <color rgb="FFC00000"/>
      <name val="Arial"/>
      <family val="2"/>
    </font>
    <font>
      <b/>
      <sz val="10"/>
      <color theme="9" tint="-0.249977111117893"/>
      <name val="Arial"/>
      <family val="2"/>
    </font>
    <font>
      <b/>
      <sz val="10"/>
      <color rgb="FFC00000"/>
      <name val="Arial"/>
      <family val="2"/>
    </font>
    <font>
      <b/>
      <sz val="12"/>
      <color rgb="FF0070C0"/>
      <name val="Arial"/>
      <family val="2"/>
    </font>
    <font>
      <b/>
      <i/>
      <sz val="11"/>
      <color rgb="FF0070C0"/>
      <name val="Arial"/>
      <family val="2"/>
    </font>
    <font>
      <b/>
      <i/>
      <sz val="10"/>
      <color rgb="FF002060"/>
      <name val="Arial"/>
      <family val="2"/>
    </font>
    <font>
      <b/>
      <sz val="10"/>
      <color rgb="FF00B050"/>
      <name val="Arial"/>
      <family val="2"/>
    </font>
    <font>
      <sz val="10"/>
      <color rgb="FF0070C0"/>
      <name val="Arial"/>
      <family val="2"/>
    </font>
    <font>
      <sz val="14"/>
      <name val="Arial"/>
      <family val="2"/>
    </font>
    <font>
      <b/>
      <i/>
      <sz val="14"/>
      <color theme="1"/>
      <name val="Arial"/>
      <family val="2"/>
    </font>
    <font>
      <b/>
      <sz val="14"/>
      <color rgb="FFC00000"/>
      <name val="Arial"/>
      <family val="2"/>
    </font>
    <font>
      <b/>
      <sz val="14"/>
      <color rgb="FFFF0000"/>
      <name val="Arial"/>
      <family val="2"/>
    </font>
    <font>
      <b/>
      <i/>
      <sz val="10"/>
      <color theme="0"/>
      <name val="Arial"/>
      <family val="2"/>
    </font>
    <font>
      <b/>
      <i/>
      <sz val="12"/>
      <color theme="0"/>
      <name val="Arial"/>
      <family val="2"/>
    </font>
    <font>
      <b/>
      <sz val="11"/>
      <color theme="0"/>
      <name val="Arial"/>
      <family val="2"/>
    </font>
    <font>
      <b/>
      <sz val="11"/>
      <color theme="3" tint="-0.499984740745262"/>
      <name val="Arial"/>
      <family val="2"/>
    </font>
    <font>
      <b/>
      <sz val="10"/>
      <color rgb="FF002060"/>
      <name val="Arial"/>
      <family val="2"/>
    </font>
    <font>
      <b/>
      <i/>
      <sz val="10"/>
      <color rgb="FFFF0000"/>
      <name val="Arial"/>
      <family val="2"/>
    </font>
    <font>
      <b/>
      <i/>
      <sz val="10"/>
      <color rgb="FF00B050"/>
      <name val="Arial"/>
      <family val="2"/>
    </font>
    <font>
      <b/>
      <i/>
      <sz val="10"/>
      <color rgb="FFC00000"/>
      <name val="Arial"/>
      <family val="2"/>
    </font>
    <font>
      <b/>
      <i/>
      <sz val="10"/>
      <color rgb="FF0070C0"/>
      <name val="Arial"/>
      <family val="2"/>
    </font>
    <font>
      <b/>
      <sz val="10"/>
      <color theme="3"/>
      <name val="Arial"/>
      <family val="2"/>
    </font>
    <font>
      <b/>
      <i/>
      <sz val="11"/>
      <color rgb="FF002060"/>
      <name val="Arial"/>
      <family val="2"/>
    </font>
    <font>
      <b/>
      <sz val="10"/>
      <name val="Arial"/>
      <family val="2"/>
    </font>
    <font>
      <sz val="10"/>
      <color rgb="FFC00000"/>
      <name val="Arial"/>
      <family val="2"/>
    </font>
    <font>
      <b/>
      <i/>
      <sz val="16"/>
      <color theme="1"/>
      <name val="Arial"/>
      <family val="2"/>
    </font>
    <font>
      <b/>
      <sz val="8"/>
      <color theme="1"/>
      <name val="Arial"/>
      <family val="2"/>
    </font>
    <font>
      <sz val="10"/>
      <color theme="8" tint="-0.499984740745262"/>
      <name val="Arial"/>
      <family val="2"/>
    </font>
    <font>
      <sz val="10"/>
      <color rgb="FF002060"/>
      <name val="Arial"/>
      <family val="2"/>
    </font>
    <font>
      <sz val="11"/>
      <color rgb="FF002060"/>
      <name val="Arial"/>
      <family val="2"/>
    </font>
    <font>
      <b/>
      <sz val="10"/>
      <color rgb="FF005A9E"/>
      <name val="Arial"/>
      <family val="2"/>
    </font>
    <font>
      <b/>
      <sz val="10"/>
      <color rgb="FF00B0F0"/>
      <name val="Arial"/>
      <family val="2"/>
    </font>
    <font>
      <b/>
      <sz val="10"/>
      <color rgb="FF00CC00"/>
      <name val="Arial"/>
      <family val="2"/>
    </font>
    <font>
      <sz val="12"/>
      <color rgb="FF002060"/>
      <name val="Arial"/>
      <family val="2"/>
    </font>
    <font>
      <sz val="11"/>
      <color rgb="FF0070C0"/>
      <name val="Arial"/>
      <family val="2"/>
    </font>
    <font>
      <b/>
      <sz val="11"/>
      <name val="Arial"/>
      <family val="2"/>
    </font>
    <font>
      <b/>
      <sz val="11"/>
      <color rgb="FF005A9E"/>
      <name val="Arial"/>
      <family val="2"/>
    </font>
    <font>
      <b/>
      <i/>
      <sz val="14"/>
      <color rgb="FFC00000"/>
      <name val="Arial"/>
      <family val="2"/>
    </font>
    <font>
      <b/>
      <i/>
      <sz val="10"/>
      <color rgb="FFFF3300"/>
      <name val="Arial"/>
      <family val="2"/>
    </font>
    <font>
      <sz val="10"/>
      <color rgb="FFFF3300"/>
      <name val="Arial"/>
      <family val="2"/>
    </font>
    <font>
      <b/>
      <sz val="9"/>
      <color rgb="FFC00000"/>
      <name val="Arial"/>
      <family val="2"/>
    </font>
    <font>
      <b/>
      <sz val="9"/>
      <color rgb="FFFF0000"/>
      <name val="Arial"/>
      <family val="2"/>
    </font>
    <font>
      <b/>
      <sz val="9"/>
      <color rgb="FF002060"/>
      <name val="Arial"/>
      <family val="2"/>
    </font>
    <font>
      <sz val="9"/>
      <name val="Arial"/>
      <family val="2"/>
    </font>
    <font>
      <b/>
      <sz val="9"/>
      <color rgb="FF00B050"/>
      <name val="Arial"/>
      <family val="2"/>
    </font>
    <font>
      <b/>
      <sz val="9"/>
      <color theme="9" tint="-0.249977111117893"/>
      <name val="Arial"/>
      <family val="2"/>
    </font>
    <font>
      <b/>
      <sz val="10"/>
      <color theme="4"/>
      <name val="Arial"/>
      <family val="2"/>
    </font>
    <font>
      <b/>
      <sz val="9"/>
      <color rgb="FF0070C0"/>
      <name val="Arial"/>
      <family val="2"/>
    </font>
    <font>
      <b/>
      <sz val="9"/>
      <color rgb="FF00CC00"/>
      <name val="Arial"/>
      <family val="2"/>
    </font>
    <font>
      <b/>
      <sz val="9"/>
      <color theme="3" tint="-0.499984740745262"/>
      <name val="Arial"/>
      <family val="2"/>
    </font>
    <font>
      <b/>
      <i/>
      <sz val="14"/>
      <color rgb="FF002060"/>
      <name val="Arial"/>
      <family val="2"/>
    </font>
    <font>
      <b/>
      <i/>
      <sz val="12"/>
      <name val="Arial"/>
      <family val="2"/>
    </font>
    <font>
      <b/>
      <sz val="14"/>
      <color rgb="FF0070C0"/>
      <name val="Arial"/>
      <family val="2"/>
    </font>
    <font>
      <b/>
      <i/>
      <sz val="10"/>
      <color theme="3" tint="-0.249977111117893"/>
      <name val="Arial"/>
      <family val="2"/>
    </font>
    <font>
      <b/>
      <sz val="10"/>
      <color rgb="FF000000"/>
      <name val="Arial"/>
      <family val="2"/>
    </font>
    <font>
      <sz val="10"/>
      <color rgb="FF000000"/>
      <name val="Arial"/>
      <family val="2"/>
    </font>
    <font>
      <sz val="11"/>
      <color rgb="FF222222"/>
      <name val="Arial"/>
      <family val="2"/>
    </font>
    <font>
      <i/>
      <sz val="11"/>
      <color rgb="FF222222"/>
      <name val="Arial"/>
      <family val="2"/>
    </font>
    <font>
      <sz val="8"/>
      <color theme="1"/>
      <name val="Arial"/>
      <family val="2"/>
    </font>
    <font>
      <sz val="12"/>
      <color rgb="FF222222"/>
      <name val="Arial"/>
      <family val="2"/>
    </font>
    <font>
      <b/>
      <sz val="12"/>
      <name val="Arial"/>
      <family val="2"/>
    </font>
    <font>
      <b/>
      <sz val="12"/>
      <color rgb="FFFF0000"/>
      <name val="Arial"/>
      <family val="2"/>
    </font>
    <font>
      <sz val="9"/>
      <color rgb="FFFF0000"/>
      <name val="Arial"/>
      <family val="2"/>
    </font>
    <font>
      <b/>
      <i/>
      <sz val="22"/>
      <color rgb="FF002060"/>
      <name val="Arial"/>
      <family val="2"/>
    </font>
    <font>
      <b/>
      <i/>
      <sz val="16"/>
      <color rgb="FF002060"/>
      <name val="Arial"/>
      <family val="2"/>
    </font>
    <font>
      <sz val="12"/>
      <color rgb="FF0070C0"/>
      <name val="Arial"/>
      <family val="2"/>
    </font>
    <font>
      <b/>
      <sz val="16"/>
      <color rgb="FF0070C0"/>
      <name val="Arial"/>
      <family val="2"/>
    </font>
    <font>
      <sz val="10"/>
      <color rgb="FF00B0F0"/>
      <name val="Arial"/>
      <family val="2"/>
    </font>
    <font>
      <sz val="14"/>
      <color rgb="FF00B0F0"/>
      <name val="Arial"/>
      <family val="2"/>
    </font>
    <font>
      <sz val="14"/>
      <color rgb="FF0070C0"/>
      <name val="Arial"/>
      <family val="2"/>
    </font>
    <font>
      <b/>
      <i/>
      <sz val="20"/>
      <color rgb="FF002060"/>
      <name val="Arial"/>
      <family val="2"/>
    </font>
    <font>
      <b/>
      <sz val="16"/>
      <color rgb="FFFF0000"/>
      <name val="Arial"/>
      <family val="2"/>
    </font>
    <font>
      <b/>
      <i/>
      <sz val="18"/>
      <color rgb="FF002060"/>
      <name val="Arial"/>
      <family val="2"/>
    </font>
    <font>
      <sz val="11"/>
      <color rgb="FFFF0000"/>
      <name val="Arial"/>
      <family val="2"/>
    </font>
    <font>
      <sz val="14"/>
      <color theme="1"/>
      <name val="Calibri"/>
      <family val="2"/>
      <scheme val="minor"/>
    </font>
    <font>
      <b/>
      <sz val="12"/>
      <color theme="9" tint="-0.249977111117893"/>
      <name val="Arial"/>
      <family val="2"/>
    </font>
    <font>
      <sz val="12"/>
      <color rgb="FFC00000"/>
      <name val="Arial"/>
      <family val="2"/>
    </font>
    <font>
      <sz val="16"/>
      <color theme="1"/>
      <name val="Calibri"/>
      <family val="2"/>
      <scheme val="minor"/>
    </font>
    <font>
      <b/>
      <sz val="16"/>
      <color rgb="FF0070C0"/>
      <name val="Calibri"/>
      <family val="2"/>
      <scheme val="minor"/>
    </font>
    <font>
      <b/>
      <sz val="10"/>
      <color rgb="FFFF3300"/>
      <name val="Arial"/>
      <family val="2"/>
    </font>
    <font>
      <b/>
      <i/>
      <sz val="11"/>
      <color rgb="FF000000"/>
      <name val="Arial"/>
      <family val="2"/>
    </font>
    <font>
      <b/>
      <sz val="8"/>
      <color rgb="FFFF0000"/>
      <name val="Arial"/>
      <family val="2"/>
    </font>
    <font>
      <b/>
      <sz val="8"/>
      <color rgb="FF00B0F0"/>
      <name val="Arial"/>
      <family val="2"/>
    </font>
    <font>
      <b/>
      <sz val="8"/>
      <color rgb="FF0070C0"/>
      <name val="Arial"/>
      <family val="2"/>
    </font>
    <font>
      <b/>
      <sz val="8"/>
      <color theme="3" tint="-0.499984740745262"/>
      <name val="Arial"/>
      <family val="2"/>
    </font>
    <font>
      <sz val="9"/>
      <color rgb="FF0070C0"/>
      <name val="Arial"/>
      <family val="2"/>
    </font>
    <font>
      <sz val="9"/>
      <color rgb="FF002060"/>
      <name val="Arial"/>
      <family val="2"/>
    </font>
    <font>
      <b/>
      <sz val="9"/>
      <color theme="0"/>
      <name val="Arial"/>
      <family val="2"/>
    </font>
    <font>
      <b/>
      <sz val="9"/>
      <color theme="8" tint="-0.249977111117893"/>
      <name val="Arial"/>
      <family val="2"/>
    </font>
    <font>
      <b/>
      <i/>
      <sz val="14"/>
      <color theme="0"/>
      <name val="Arial"/>
      <family val="2"/>
    </font>
    <font>
      <b/>
      <i/>
      <sz val="16"/>
      <color theme="0"/>
      <name val="Arial"/>
      <family val="2"/>
    </font>
    <font>
      <b/>
      <i/>
      <sz val="18"/>
      <color theme="0"/>
      <name val="Arial"/>
      <family val="2"/>
    </font>
    <font>
      <b/>
      <i/>
      <sz val="20"/>
      <color theme="0"/>
      <name val="Arial"/>
      <family val="2"/>
    </font>
    <font>
      <b/>
      <sz val="12"/>
      <color rgb="FF00B050"/>
      <name val="Arial"/>
      <family val="2"/>
    </font>
    <font>
      <sz val="10"/>
      <color rgb="FF00B050"/>
      <name val="Arial"/>
      <family val="2"/>
    </font>
    <font>
      <b/>
      <u/>
      <sz val="11"/>
      <color rgb="FF002060"/>
      <name val="Arial"/>
      <family val="2"/>
    </font>
    <font>
      <b/>
      <sz val="10"/>
      <color rgb="FFFFC000"/>
      <name val="Arial"/>
      <family val="2"/>
    </font>
    <font>
      <sz val="9"/>
      <color rgb="FF00B050"/>
      <name val="Arial"/>
      <family val="2"/>
    </font>
    <font>
      <b/>
      <i/>
      <sz val="9"/>
      <color theme="0"/>
      <name val="Arial"/>
      <family val="2"/>
    </font>
    <font>
      <b/>
      <sz val="9"/>
      <color rgb="FFFFC000"/>
      <name val="Arial"/>
      <family val="2"/>
    </font>
    <font>
      <sz val="9"/>
      <color rgb="FF000000"/>
      <name val="Arial"/>
      <family val="2"/>
    </font>
    <font>
      <b/>
      <sz val="14"/>
      <color rgb="FF002060"/>
      <name val="Arial"/>
      <family val="2"/>
    </font>
    <font>
      <b/>
      <i/>
      <sz val="14"/>
      <color rgb="FFFF0000"/>
      <name val="Arial"/>
      <family val="2"/>
    </font>
    <font>
      <b/>
      <sz val="16"/>
      <color rgb="FF002060"/>
      <name val="Arial"/>
      <family val="2"/>
    </font>
    <font>
      <sz val="11"/>
      <color rgb="FF00B0F0"/>
      <name val="Arial"/>
      <family val="2"/>
    </font>
    <font>
      <b/>
      <sz val="11"/>
      <color rgb="FF00B0F0"/>
      <name val="Arial"/>
      <family val="2"/>
    </font>
    <font>
      <b/>
      <sz val="11"/>
      <color theme="6" tint="-0.499984740745262"/>
      <name val="Arial"/>
      <family val="2"/>
    </font>
    <font>
      <b/>
      <sz val="11"/>
      <color rgb="FFFF3300"/>
      <name val="Arial"/>
      <family val="2"/>
    </font>
    <font>
      <b/>
      <sz val="11"/>
      <color theme="8" tint="-0.249977111117893"/>
      <name val="Arial"/>
      <family val="2"/>
    </font>
    <font>
      <b/>
      <sz val="11"/>
      <color rgb="FF00CC00"/>
      <name val="Arial"/>
      <family val="2"/>
    </font>
    <font>
      <sz val="11"/>
      <color rgb="FFFF3300"/>
      <name val="Arial"/>
      <family val="2"/>
    </font>
    <font>
      <b/>
      <i/>
      <sz val="11"/>
      <color rgb="FFFF3300"/>
      <name val="Arial"/>
      <family val="2"/>
    </font>
    <font>
      <b/>
      <i/>
      <sz val="11"/>
      <color rgb="FF00B050"/>
      <name val="Arial"/>
      <family val="2"/>
    </font>
    <font>
      <b/>
      <sz val="8"/>
      <color rgb="FF002060"/>
      <name val="Arial"/>
      <family val="2"/>
    </font>
    <font>
      <b/>
      <sz val="8"/>
      <color rgb="FFFFC000"/>
      <name val="Arial"/>
      <family val="2"/>
    </font>
    <font>
      <b/>
      <sz val="8"/>
      <color rgb="FF00CC00"/>
      <name val="Arial"/>
      <family val="2"/>
    </font>
    <font>
      <sz val="11"/>
      <color rgb="FF000000"/>
      <name val="Arial"/>
      <family val="2"/>
      <charset val="1"/>
    </font>
    <font>
      <sz val="11"/>
      <name val="Calibri"/>
      <family val="2"/>
      <scheme val="minor"/>
    </font>
    <font>
      <sz val="12"/>
      <color rgb="FF000000"/>
      <name val="Arial"/>
      <family val="2"/>
    </font>
    <font>
      <b/>
      <sz val="12"/>
      <color rgb="FF000000"/>
      <name val="Arial"/>
      <family val="2"/>
    </font>
    <font>
      <sz val="8"/>
      <color rgb="FF000000"/>
      <name val="Arial"/>
      <family val="2"/>
    </font>
    <font>
      <sz val="8"/>
      <name val="Arial"/>
      <family val="2"/>
    </font>
    <font>
      <b/>
      <sz val="8"/>
      <color rgb="FF000000"/>
      <name val="Arial"/>
      <family val="2"/>
    </font>
    <font>
      <sz val="11"/>
      <color rgb="FF000000"/>
      <name val="Arial"/>
      <family val="2"/>
    </font>
    <font>
      <b/>
      <sz val="11"/>
      <color theme="1"/>
      <name val="Calibri"/>
      <family val="2"/>
      <scheme val="minor"/>
    </font>
    <font>
      <b/>
      <sz val="14"/>
      <color theme="1"/>
      <name val="Calibri"/>
      <family val="2"/>
      <scheme val="minor"/>
    </font>
    <font>
      <b/>
      <sz val="12"/>
      <color theme="1"/>
      <name val="Calibri"/>
      <family val="2"/>
      <scheme val="minor"/>
    </font>
    <font>
      <b/>
      <sz val="11"/>
      <color rgb="FF000000"/>
      <name val="Arial"/>
      <family val="2"/>
    </font>
    <font>
      <b/>
      <sz val="10"/>
      <color rgb="FFE26B0A"/>
      <name val="Arial"/>
      <family val="2"/>
    </font>
    <font>
      <b/>
      <sz val="11"/>
      <color rgb="FFE26B0A"/>
      <name val="Arial"/>
      <family val="2"/>
    </font>
    <font>
      <b/>
      <i/>
      <sz val="11"/>
      <color rgb="FFFF0000"/>
      <name val="Arial"/>
      <family val="2"/>
    </font>
    <font>
      <b/>
      <u/>
      <sz val="10"/>
      <color rgb="FFFF0000"/>
      <name val="Arial"/>
      <family val="2"/>
    </font>
    <font>
      <sz val="10"/>
      <color rgb="FF222222"/>
      <name val="Arial"/>
      <family val="2"/>
    </font>
    <font>
      <i/>
      <sz val="10"/>
      <color rgb="FF222222"/>
      <name val="Arial"/>
      <family val="2"/>
    </font>
    <font>
      <i/>
      <sz val="10"/>
      <color rgb="FF002060"/>
      <name val="Arial"/>
      <family val="2"/>
    </font>
    <font>
      <strike/>
      <sz val="10"/>
      <color theme="1"/>
      <name val="Arial"/>
      <family val="2"/>
    </font>
    <font>
      <b/>
      <strike/>
      <sz val="10"/>
      <name val="Arial"/>
      <family val="2"/>
    </font>
    <font>
      <b/>
      <strike/>
      <sz val="10"/>
      <color theme="1"/>
      <name val="Arial"/>
      <family val="2"/>
    </font>
    <font>
      <b/>
      <u/>
      <sz val="10"/>
      <color rgb="FFC00000"/>
      <name val="Arial"/>
      <family val="2"/>
    </font>
    <font>
      <b/>
      <sz val="11"/>
      <color theme="3"/>
      <name val="Arial"/>
      <family val="2"/>
    </font>
    <font>
      <b/>
      <sz val="12"/>
      <color rgb="FF00FF00"/>
      <name val="Arial"/>
      <family val="2"/>
    </font>
    <font>
      <b/>
      <i/>
      <sz val="12"/>
      <color rgb="FF0070C0"/>
      <name val="Arial"/>
      <family val="2"/>
    </font>
    <font>
      <b/>
      <sz val="12"/>
      <color theme="9" tint="-0.499984740745262"/>
      <name val="Arial"/>
      <family val="2"/>
    </font>
    <font>
      <b/>
      <sz val="12"/>
      <color rgb="FF005A9E"/>
      <name val="Arial"/>
      <family val="2"/>
    </font>
    <font>
      <b/>
      <sz val="12"/>
      <color theme="5" tint="-0.249977111117893"/>
      <name val="Arial"/>
      <family val="2"/>
    </font>
    <font>
      <b/>
      <sz val="12"/>
      <color theme="7" tint="-0.249977111117893"/>
      <name val="Arial"/>
      <family val="2"/>
    </font>
    <font>
      <b/>
      <sz val="12"/>
      <color rgb="FF00CC00"/>
      <name val="Arial"/>
      <family val="2"/>
    </font>
    <font>
      <sz val="12"/>
      <color rgb="FFFF0000"/>
      <name val="Arial"/>
      <family val="2"/>
    </font>
    <font>
      <b/>
      <i/>
      <sz val="12"/>
      <color theme="4" tint="-0.249977111117893"/>
      <name val="Arial"/>
      <family val="2"/>
    </font>
    <font>
      <b/>
      <i/>
      <sz val="12"/>
      <color rgb="FF7030A0"/>
      <name val="Arial"/>
      <family val="2"/>
    </font>
    <font>
      <i/>
      <sz val="12"/>
      <color rgb="FF002060"/>
      <name val="Arial"/>
      <family val="2"/>
    </font>
    <font>
      <b/>
      <i/>
      <sz val="10"/>
      <color theme="9" tint="-0.249977111117893"/>
      <name val="Arial"/>
      <family val="2"/>
    </font>
    <font>
      <b/>
      <sz val="10"/>
      <color theme="9" tint="-0.499984740745262"/>
      <name val="Arial"/>
      <family val="2"/>
    </font>
    <font>
      <u/>
      <sz val="11"/>
      <color rgb="FF000000"/>
      <name val="Calibri"/>
      <family val="2"/>
      <scheme val="minor"/>
    </font>
    <font>
      <sz val="12"/>
      <color rgb="FF000000"/>
      <name val="Calibri"/>
      <family val="2"/>
    </font>
    <font>
      <sz val="12"/>
      <color rgb="FF1F497D"/>
      <name val="Calibri"/>
      <family val="2"/>
    </font>
    <font>
      <sz val="11"/>
      <color rgb="FF1F497D"/>
      <name val="Arial"/>
      <family val="2"/>
    </font>
    <font>
      <b/>
      <i/>
      <sz val="10"/>
      <color rgb="FF005A9E"/>
      <name val="Arial"/>
      <family val="2"/>
    </font>
    <font>
      <b/>
      <sz val="16"/>
      <color rgb="FF00B0F0"/>
      <name val="Arial"/>
      <family val="2"/>
    </font>
    <font>
      <sz val="11"/>
      <color theme="9" tint="-0.249977111117893"/>
      <name val="Arial"/>
      <family val="2"/>
    </font>
    <font>
      <sz val="11"/>
      <color rgb="FF000000"/>
      <name val="Calibri"/>
      <family val="2"/>
      <scheme val="minor"/>
    </font>
    <font>
      <sz val="11"/>
      <color rgb="FF4BACC6"/>
      <name val="Calibri"/>
      <family val="2"/>
      <scheme val="minor"/>
    </font>
    <font>
      <sz val="11"/>
      <color theme="10"/>
      <name val="Calibri"/>
      <family val="2"/>
      <scheme val="minor"/>
    </font>
    <font>
      <sz val="10"/>
      <color rgb="FF4BACC6"/>
      <name val="Arial"/>
      <family val="2"/>
    </font>
    <font>
      <b/>
      <u/>
      <sz val="11"/>
      <color rgb="FFFF0000"/>
      <name val="Arial"/>
      <family val="2"/>
    </font>
    <font>
      <i/>
      <sz val="11"/>
      <color rgb="FF002060"/>
      <name val="Arial"/>
      <family val="2"/>
    </font>
    <font>
      <sz val="12"/>
      <color theme="8" tint="-0.499984740745262"/>
      <name val="Arial"/>
      <family val="2"/>
    </font>
    <font>
      <b/>
      <sz val="12"/>
      <color rgb="FF00B0F0"/>
      <name val="Arial"/>
      <family val="2"/>
    </font>
    <font>
      <b/>
      <sz val="16"/>
      <color theme="0"/>
      <name val="Arial"/>
      <family val="2"/>
    </font>
    <font>
      <b/>
      <sz val="9"/>
      <name val="Arial"/>
      <family val="2"/>
    </font>
    <font>
      <strike/>
      <sz val="11"/>
      <name val="Arial"/>
      <family val="2"/>
    </font>
    <font>
      <strike/>
      <sz val="11"/>
      <color theme="1"/>
      <name val="Arial"/>
      <family val="2"/>
    </font>
    <font>
      <b/>
      <strike/>
      <sz val="11"/>
      <color theme="1"/>
      <name val="Arial"/>
      <family val="2"/>
    </font>
    <font>
      <b/>
      <sz val="10"/>
      <color rgb="FF1F497D"/>
      <name val="Arial"/>
      <family val="2"/>
    </font>
    <font>
      <b/>
      <sz val="12"/>
      <color rgb="FFE26B0A"/>
      <name val="Arial"/>
      <family val="2"/>
    </font>
    <font>
      <sz val="12"/>
      <color rgb="FFED5C57"/>
      <name val="Arial"/>
      <family val="2"/>
    </font>
    <font>
      <sz val="11"/>
      <color rgb="FF4F81BD"/>
      <name val="Calibri"/>
      <family val="2"/>
      <scheme val="minor"/>
    </font>
    <font>
      <sz val="10"/>
      <color rgb="FF4F81BD"/>
      <name val="Arial"/>
      <family val="2"/>
    </font>
    <font>
      <b/>
      <sz val="12"/>
      <color rgb="FF000000"/>
      <name val="Calibri"/>
      <family val="2"/>
    </font>
    <font>
      <sz val="11"/>
      <color rgb="FF215967"/>
      <name val="Arial"/>
      <family val="2"/>
    </font>
    <font>
      <sz val="11"/>
      <color rgb="FF000000"/>
      <name val="Calibri"/>
      <family val="2"/>
    </font>
    <font>
      <sz val="11"/>
      <color rgb="FF0070C0"/>
      <name val="Calibri"/>
      <family val="2"/>
    </font>
    <font>
      <b/>
      <sz val="11"/>
      <color rgb="FFE26B0A"/>
      <name val="Calibri"/>
      <family val="2"/>
    </font>
    <font>
      <b/>
      <sz val="11"/>
      <color rgb="FF000000"/>
      <name val="Calibri"/>
      <family val="2"/>
    </font>
    <font>
      <b/>
      <sz val="9"/>
      <color rgb="FF000000"/>
      <name val="Arial"/>
      <family val="2"/>
    </font>
    <font>
      <b/>
      <i/>
      <sz val="22"/>
      <color rgb="FFFFFFFF"/>
      <name val="Arial"/>
      <family val="2"/>
    </font>
    <font>
      <b/>
      <i/>
      <sz val="20"/>
      <color rgb="FFFFFFFF"/>
      <name val="Arial"/>
      <family val="2"/>
    </font>
    <font>
      <b/>
      <i/>
      <sz val="12"/>
      <color rgb="FFFFFFFF"/>
      <name val="Arial"/>
      <family val="2"/>
    </font>
    <font>
      <b/>
      <i/>
      <sz val="16"/>
      <color rgb="FFFFFFFF"/>
      <name val="Arial"/>
      <family val="2"/>
    </font>
    <font>
      <b/>
      <i/>
      <u/>
      <sz val="11"/>
      <color rgb="FFC00000"/>
      <name val="Arial"/>
      <family val="2"/>
    </font>
    <font>
      <sz val="14"/>
      <color rgb="FFFF0000"/>
      <name val="Arial"/>
      <family val="2"/>
    </font>
    <font>
      <b/>
      <u/>
      <sz val="10"/>
      <color theme="1"/>
      <name val="Arial"/>
      <family val="2"/>
    </font>
    <font>
      <u/>
      <sz val="11"/>
      <color rgb="FF0000FF"/>
      <name val="Calibri"/>
      <family val="2"/>
      <scheme val="minor"/>
    </font>
    <font>
      <b/>
      <i/>
      <sz val="14"/>
      <color rgb="FFFFFFFF"/>
      <name val="Arial"/>
      <family val="2"/>
    </font>
    <font>
      <sz val="12"/>
      <color rgb="FF963634"/>
      <name val="Arial"/>
      <family val="2"/>
    </font>
    <font>
      <sz val="11"/>
      <color rgb="FFE26B0A"/>
      <name val="Arial"/>
      <family val="2"/>
    </font>
    <font>
      <sz val="8"/>
      <color rgb="FFFF0000"/>
      <name val="Arial"/>
      <family val="2"/>
    </font>
    <font>
      <b/>
      <sz val="9"/>
      <color rgb="FF00B0F0"/>
      <name val="Arial"/>
      <family val="2"/>
    </font>
    <font>
      <sz val="10"/>
      <color rgb="FF23F818"/>
      <name val="Arial"/>
      <family val="2"/>
    </font>
    <font>
      <b/>
      <sz val="10"/>
      <color rgb="FF00FF00"/>
      <name val="Arial"/>
      <family val="2"/>
    </font>
    <font>
      <b/>
      <sz val="14"/>
      <name val="Arial"/>
      <family val="2"/>
    </font>
    <font>
      <b/>
      <sz val="9"/>
      <color rgb="FFE26B0A"/>
      <name val="Arial"/>
      <family val="2"/>
    </font>
    <font>
      <b/>
      <sz val="14"/>
      <color theme="0"/>
      <name val="Arial"/>
      <family val="2"/>
    </font>
    <font>
      <b/>
      <sz val="8"/>
      <color theme="0"/>
      <name val="Arial"/>
      <family val="2"/>
    </font>
    <font>
      <b/>
      <sz val="36"/>
      <color rgb="FF000000"/>
      <name val="Calibri"/>
      <family val="2"/>
    </font>
    <font>
      <b/>
      <i/>
      <sz val="9"/>
      <name val="Arial"/>
      <family val="2"/>
    </font>
    <font>
      <b/>
      <sz val="12"/>
      <color rgb="FFFFFFFF"/>
      <name val="Arial"/>
      <family val="2"/>
    </font>
    <font>
      <b/>
      <sz val="16"/>
      <color theme="1"/>
      <name val="Calibri"/>
      <family val="2"/>
      <scheme val="minor"/>
    </font>
  </fonts>
  <fills count="7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59999389629810485"/>
        <bgColor indexed="64"/>
      </patternFill>
    </fill>
    <fill>
      <patternFill patternType="solid">
        <fgColor rgb="FFFFFF00"/>
        <bgColor indexed="64"/>
      </patternFill>
    </fill>
    <fill>
      <patternFill patternType="solid">
        <fgColor rgb="FF83E828"/>
        <bgColor indexed="64"/>
      </patternFill>
    </fill>
    <fill>
      <patternFill patternType="solid">
        <fgColor rgb="FFFFC000"/>
        <bgColor indexed="64"/>
      </patternFill>
    </fill>
    <fill>
      <patternFill patternType="solid">
        <fgColor theme="0"/>
        <bgColor indexed="64"/>
      </patternFill>
    </fill>
    <fill>
      <patternFill patternType="solid">
        <fgColor rgb="FFD9D9D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CCFF99"/>
        <bgColor indexed="64"/>
      </patternFill>
    </fill>
    <fill>
      <patternFill patternType="solid">
        <fgColor theme="7" tint="0.59999389629810485"/>
        <bgColor indexed="64"/>
      </patternFill>
    </fill>
    <fill>
      <patternFill patternType="solid">
        <fgColor rgb="FFFFFF99"/>
        <bgColor indexed="64"/>
      </patternFill>
    </fill>
    <fill>
      <patternFill patternType="solid">
        <fgColor theme="9" tint="0.59999389629810485"/>
        <bgColor indexed="64"/>
      </patternFill>
    </fill>
    <fill>
      <patternFill patternType="solid">
        <fgColor rgb="FF005A9E"/>
        <bgColor indexed="64"/>
      </patternFill>
    </fill>
    <fill>
      <patternFill patternType="solid">
        <fgColor rgb="FFFFC715"/>
        <bgColor indexed="64"/>
      </patternFill>
    </fill>
    <fill>
      <patternFill patternType="solid">
        <fgColor rgb="FF99FF99"/>
        <bgColor indexed="64"/>
      </patternFill>
    </fill>
    <fill>
      <patternFill patternType="solid">
        <fgColor theme="0"/>
        <bgColor theme="0"/>
      </patternFill>
    </fill>
    <fill>
      <patternFill patternType="solid">
        <fgColor rgb="FF0070C0"/>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9" tint="-0.249977111117893"/>
        <bgColor indexed="64"/>
      </patternFill>
    </fill>
    <fill>
      <patternFill patternType="solid">
        <fgColor rgb="FFFDE2CB"/>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D7F88C"/>
        <bgColor indexed="64"/>
      </patternFill>
    </fill>
    <fill>
      <patternFill patternType="solid">
        <fgColor rgb="FF23F818"/>
        <bgColor indexed="64"/>
      </patternFill>
    </fill>
    <fill>
      <patternFill patternType="solid">
        <fgColor rgb="FF002060"/>
        <bgColor indexed="64"/>
      </patternFill>
    </fill>
    <fill>
      <patternFill patternType="solid">
        <fgColor rgb="FF00B0F0"/>
        <bgColor indexed="64"/>
      </patternFill>
    </fill>
    <fill>
      <patternFill patternType="solid">
        <fgColor rgb="FF00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0070C0"/>
        <bgColor rgb="FF000000"/>
      </patternFill>
    </fill>
    <fill>
      <patternFill patternType="solid">
        <fgColor rgb="FFFFFF66"/>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FFFFFF"/>
        <bgColor indexed="64"/>
      </patternFill>
    </fill>
    <fill>
      <patternFill patternType="solid">
        <fgColor theme="9" tint="0.79998168889431442"/>
        <bgColor indexed="64"/>
      </patternFill>
    </fill>
    <fill>
      <patternFill patternType="solid">
        <fgColor rgb="FF9EFC84"/>
        <bgColor indexed="64"/>
      </patternFill>
    </fill>
    <fill>
      <patternFill patternType="solid">
        <fgColor rgb="FFFCD5B4"/>
        <bgColor indexed="64"/>
      </patternFill>
    </fill>
    <fill>
      <patternFill patternType="solid">
        <fgColor rgb="FF92CDDC"/>
        <bgColor indexed="64"/>
      </patternFill>
    </fill>
    <fill>
      <patternFill patternType="solid">
        <fgColor rgb="FFCCC0DA"/>
        <bgColor indexed="64"/>
      </patternFill>
    </fill>
    <fill>
      <patternFill patternType="solid">
        <fgColor rgb="FFDA9694"/>
        <bgColor indexed="64"/>
      </patternFill>
    </fill>
    <fill>
      <patternFill patternType="solid">
        <fgColor rgb="FF95B3D7"/>
        <bgColor indexed="64"/>
      </patternFill>
    </fill>
    <fill>
      <patternFill patternType="solid">
        <fgColor rgb="FFBFBFBF"/>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top style="dashed">
        <color theme="9" tint="-0.24994659260841701"/>
      </top>
      <bottom/>
      <diagonal/>
    </border>
    <border>
      <left/>
      <right/>
      <top style="thin">
        <color indexed="64"/>
      </top>
      <bottom style="thin">
        <color indexed="64"/>
      </bottom>
      <diagonal/>
    </border>
    <border>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thin">
        <color auto="1"/>
      </right>
      <top style="thin">
        <color auto="1"/>
      </top>
      <bottom/>
      <diagonal/>
    </border>
    <border>
      <left style="thin">
        <color indexed="64"/>
      </left>
      <right style="dashed">
        <color theme="9" tint="-0.24994659260841701"/>
      </right>
      <top style="thin">
        <color indexed="64"/>
      </top>
      <bottom/>
      <diagonal/>
    </border>
    <border>
      <left style="medium">
        <color indexed="64"/>
      </left>
      <right style="medium">
        <color indexed="64"/>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bottom style="medium">
        <color indexed="64"/>
      </bottom>
      <diagonal/>
    </border>
    <border>
      <left/>
      <right style="dashed">
        <color theme="9" tint="-0.24994659260841701"/>
      </right>
      <top style="dashed">
        <color theme="9" tint="-0.24994659260841701"/>
      </top>
      <bottom style="dashed">
        <color theme="9" tint="-0.24994659260841701"/>
      </bottom>
      <diagonal/>
    </border>
    <border>
      <left/>
      <right style="thin">
        <color indexed="64"/>
      </right>
      <top/>
      <bottom/>
      <diagonal/>
    </border>
    <border>
      <left/>
      <right style="medium">
        <color auto="1"/>
      </right>
      <top/>
      <bottom/>
      <diagonal/>
    </border>
    <border>
      <left/>
      <right style="dashed">
        <color theme="9" tint="-0.24994659260841701"/>
      </right>
      <top/>
      <bottom style="dashed">
        <color theme="9" tint="-0.24994659260841701"/>
      </bottom>
      <diagonal/>
    </border>
    <border>
      <left style="medium">
        <color auto="1"/>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theme="9" tint="-0.24994659260841701"/>
      </left>
      <right style="dashed">
        <color theme="9" tint="-0.24994659260841701"/>
      </right>
      <top style="thin">
        <color auto="1"/>
      </top>
      <bottom/>
      <diagonal/>
    </border>
    <border>
      <left style="dashed">
        <color theme="9" tint="-0.24994659260841701"/>
      </left>
      <right style="medium">
        <color indexed="64"/>
      </right>
      <top style="thin">
        <color auto="1"/>
      </top>
      <bottom/>
      <diagonal/>
    </border>
    <border>
      <left/>
      <right style="medium">
        <color rgb="FF0070C0"/>
      </right>
      <top/>
      <bottom/>
      <diagonal/>
    </border>
    <border>
      <left style="thin">
        <color rgb="FF002060"/>
      </left>
      <right style="thin">
        <color rgb="FF002060"/>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top style="thin">
        <color rgb="FF002060"/>
      </top>
      <bottom/>
      <diagonal/>
    </border>
    <border>
      <left style="thin">
        <color rgb="FF002060"/>
      </left>
      <right/>
      <top/>
      <bottom style="thin">
        <color rgb="FF002060"/>
      </bottom>
      <diagonal/>
    </border>
    <border>
      <left style="thin">
        <color rgb="FF002060"/>
      </left>
      <right/>
      <top/>
      <bottom/>
      <diagonal/>
    </border>
    <border>
      <left/>
      <right style="thin">
        <color indexed="64"/>
      </right>
      <top style="medium">
        <color indexed="64"/>
      </top>
      <bottom/>
      <diagonal/>
    </border>
    <border>
      <left style="thin">
        <color rgb="FF002060"/>
      </left>
      <right style="thin">
        <color rgb="FF00206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rgb="FF002060"/>
      </left>
      <right style="thin">
        <color rgb="FF002060"/>
      </right>
      <top style="thin">
        <color rgb="FF002060"/>
      </top>
      <bottom/>
      <diagonal/>
    </border>
    <border>
      <left style="thin">
        <color rgb="FF000000"/>
      </left>
      <right style="thin">
        <color rgb="FF000000"/>
      </right>
      <top/>
      <bottom style="thin">
        <color rgb="FF000000"/>
      </bottom>
      <diagonal/>
    </border>
    <border>
      <left style="thin">
        <color rgb="FF002060"/>
      </left>
      <right style="thin">
        <color rgb="FF002060"/>
      </right>
      <top/>
      <bottom style="thin">
        <color rgb="FF002060"/>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auto="1"/>
      </bottom>
      <diagonal/>
    </border>
    <border>
      <left style="medium">
        <color indexed="64"/>
      </left>
      <right/>
      <top/>
      <bottom style="medium">
        <color rgb="FF000000"/>
      </bottom>
      <diagonal/>
    </border>
    <border>
      <left style="medium">
        <color indexed="64"/>
      </left>
      <right style="thin">
        <color auto="1"/>
      </right>
      <top style="medium">
        <color rgb="FF000000"/>
      </top>
      <bottom/>
      <diagonal/>
    </border>
    <border>
      <left style="medium">
        <color indexed="64"/>
      </left>
      <right style="thin">
        <color auto="1"/>
      </right>
      <top/>
      <bottom style="medium">
        <color rgb="FF000000"/>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rgb="FF000000"/>
      </bottom>
      <diagonal/>
    </border>
    <border>
      <left/>
      <right/>
      <top/>
      <bottom style="medium">
        <color rgb="FF000000"/>
      </bottom>
      <diagonal/>
    </border>
    <border>
      <left/>
      <right style="medium">
        <color auto="1"/>
      </right>
      <top/>
      <bottom style="medium">
        <color auto="1"/>
      </bottom>
      <diagonal/>
    </border>
    <border>
      <left/>
      <right style="thin">
        <color indexed="64"/>
      </right>
      <top/>
      <bottom style="medium">
        <color indexed="64"/>
      </bottom>
      <diagonal/>
    </border>
  </borders>
  <cellStyleXfs count="56">
    <xf numFmtId="0" fontId="0" fillId="0" borderId="0"/>
    <xf numFmtId="0" fontId="2" fillId="0" borderId="0"/>
    <xf numFmtId="0" fontId="2" fillId="0" borderId="0"/>
    <xf numFmtId="0" fontId="2" fillId="0" borderId="0"/>
    <xf numFmtId="0" fontId="2"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2" applyNumberFormat="0" applyAlignment="0" applyProtection="0"/>
    <xf numFmtId="0" fontId="9" fillId="17" borderId="3" applyNumberFormat="0" applyAlignment="0" applyProtection="0"/>
    <xf numFmtId="0" fontId="10" fillId="0" borderId="4"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2" applyNumberFormat="0" applyAlignment="0" applyProtection="0"/>
    <xf numFmtId="0" fontId="13" fillId="3" borderId="0" applyNumberFormat="0" applyBorder="0" applyAlignment="0" applyProtection="0"/>
    <xf numFmtId="164" fontId="2" fillId="0" borderId="0" applyFont="0" applyFill="0" applyBorder="0" applyAlignment="0" applyProtection="0"/>
    <xf numFmtId="0" fontId="14" fillId="22" borderId="0" applyNumberFormat="0" applyBorder="0" applyAlignment="0" applyProtection="0"/>
    <xf numFmtId="0" fontId="2" fillId="0" borderId="0"/>
    <xf numFmtId="0" fontId="2" fillId="23" borderId="5" applyNumberFormat="0" applyFont="0" applyAlignment="0" applyProtection="0"/>
    <xf numFmtId="9" fontId="2" fillId="0" borderId="0" applyFont="0" applyFill="0" applyBorder="0" applyAlignment="0" applyProtection="0"/>
    <xf numFmtId="0" fontId="15" fillId="16" borderId="6"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11" fillId="0" borderId="9" applyNumberFormat="0" applyFill="0" applyAlignment="0" applyProtection="0"/>
    <xf numFmtId="0" fontId="21" fillId="0" borderId="10" applyNumberFormat="0" applyFill="0" applyAlignment="0" applyProtection="0"/>
    <xf numFmtId="0" fontId="22" fillId="0" borderId="0"/>
    <xf numFmtId="0" fontId="2" fillId="0" borderId="0"/>
    <xf numFmtId="9" fontId="4" fillId="0" borderId="0" applyFont="0" applyFill="0" applyBorder="0" applyAlignment="0" applyProtection="0"/>
    <xf numFmtId="0" fontId="25" fillId="0" borderId="0"/>
    <xf numFmtId="0" fontId="36" fillId="0" borderId="0" applyNumberFormat="0" applyFill="0" applyBorder="0" applyAlignment="0" applyProtection="0"/>
    <xf numFmtId="0" fontId="36" fillId="0" borderId="0" applyNumberFormat="0" applyFill="0" applyBorder="0" applyAlignment="0" applyProtection="0"/>
    <xf numFmtId="41" fontId="4" fillId="0" borderId="0" applyFont="0" applyFill="0" applyBorder="0" applyAlignment="0" applyProtection="0"/>
  </cellStyleXfs>
  <cellXfs count="1237">
    <xf numFmtId="0" fontId="0" fillId="0" borderId="0" xfId="0"/>
    <xf numFmtId="0" fontId="3" fillId="0" borderId="1" xfId="0" applyFont="1" applyBorder="1" applyAlignment="1">
      <alignment vertical="center" wrapText="1"/>
    </xf>
    <xf numFmtId="0" fontId="27" fillId="0" borderId="1" xfId="0" applyFont="1" applyBorder="1" applyAlignment="1">
      <alignment horizontal="left" vertical="center" wrapText="1"/>
    </xf>
    <xf numFmtId="0" fontId="0" fillId="0" borderId="1" xfId="0" applyBorder="1"/>
    <xf numFmtId="0" fontId="22" fillId="0" borderId="1" xfId="0" applyFont="1" applyBorder="1" applyAlignment="1">
      <alignment horizontal="left" vertical="center" wrapText="1"/>
    </xf>
    <xf numFmtId="0" fontId="27" fillId="0" borderId="1" xfId="0" applyFont="1" applyBorder="1" applyAlignment="1">
      <alignment horizontal="center" vertical="center" wrapText="1"/>
    </xf>
    <xf numFmtId="0" fontId="26" fillId="29" borderId="1" xfId="0" applyFont="1" applyFill="1" applyBorder="1" applyAlignment="1">
      <alignment horizontal="center" vertical="center" wrapText="1"/>
    </xf>
    <xf numFmtId="0" fontId="26" fillId="29" borderId="1" xfId="0" applyFont="1" applyFill="1" applyBorder="1" applyAlignment="1">
      <alignment horizontal="center" vertical="center" textRotation="90" wrapText="1"/>
    </xf>
    <xf numFmtId="0" fontId="27" fillId="28"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9" fillId="26" borderId="1" xfId="0" applyFont="1" applyFill="1" applyBorder="1" applyAlignment="1">
      <alignment horizontal="center" vertical="center" wrapText="1"/>
    </xf>
    <xf numFmtId="0" fontId="27" fillId="0" borderId="0" xfId="0" applyFont="1"/>
    <xf numFmtId="0" fontId="27" fillId="0" borderId="0" xfId="0" applyFont="1" applyAlignment="1">
      <alignment vertical="center" wrapText="1"/>
    </xf>
    <xf numFmtId="0" fontId="26" fillId="28" borderId="1" xfId="0" applyFont="1" applyFill="1" applyBorder="1" applyAlignment="1">
      <alignment horizontal="center" vertical="center" wrapText="1"/>
    </xf>
    <xf numFmtId="0" fontId="31" fillId="26" borderId="1" xfId="0" applyFont="1" applyFill="1" applyBorder="1" applyAlignment="1">
      <alignment horizontal="center" vertical="center" wrapText="1"/>
    </xf>
    <xf numFmtId="0" fontId="26" fillId="26" borderId="1" xfId="0" applyFont="1" applyFill="1" applyBorder="1" applyAlignment="1">
      <alignment horizontal="center" vertical="center" wrapText="1"/>
    </xf>
    <xf numFmtId="0" fontId="24" fillId="26" borderId="1" xfId="0" applyFont="1" applyFill="1" applyBorder="1" applyAlignment="1">
      <alignment horizontal="center" vertical="center" wrapText="1"/>
    </xf>
    <xf numFmtId="0" fontId="33" fillId="28" borderId="1" xfId="0" applyFont="1" applyFill="1" applyBorder="1" applyAlignment="1">
      <alignment horizontal="center" vertical="center" wrapText="1"/>
    </xf>
    <xf numFmtId="0" fontId="3" fillId="28" borderId="1" xfId="0" applyFont="1" applyFill="1" applyBorder="1" applyAlignment="1">
      <alignment vertical="center" wrapText="1"/>
    </xf>
    <xf numFmtId="0" fontId="27" fillId="28" borderId="1" xfId="0" applyFont="1" applyFill="1" applyBorder="1" applyAlignment="1">
      <alignment horizontal="center" vertical="center" wrapText="1"/>
    </xf>
    <xf numFmtId="0" fontId="27" fillId="31" borderId="1" xfId="0" applyFont="1" applyFill="1" applyBorder="1" applyAlignment="1">
      <alignment horizontal="left" vertical="center" wrapText="1"/>
    </xf>
    <xf numFmtId="0" fontId="27" fillId="24" borderId="1" xfId="0" applyFont="1" applyFill="1" applyBorder="1" applyAlignment="1">
      <alignment horizontal="left" vertical="center" wrapText="1"/>
    </xf>
    <xf numFmtId="0" fontId="22" fillId="0" borderId="1" xfId="0" applyFont="1" applyBorder="1" applyAlignment="1">
      <alignment horizontal="center" vertical="center" wrapText="1"/>
    </xf>
    <xf numFmtId="0" fontId="32" fillId="0" borderId="1" xfId="0" applyFont="1" applyBorder="1" applyAlignment="1">
      <alignment vertical="center" wrapText="1"/>
    </xf>
    <xf numFmtId="0" fontId="27" fillId="32" borderId="1" xfId="0" applyFont="1" applyFill="1" applyBorder="1" applyAlignment="1">
      <alignment horizontal="left" vertical="center" wrapText="1"/>
    </xf>
    <xf numFmtId="0" fontId="27" fillId="27" borderId="1" xfId="0" applyFont="1" applyFill="1" applyBorder="1" applyAlignment="1">
      <alignment horizontal="left" vertical="center" wrapText="1"/>
    </xf>
    <xf numFmtId="0" fontId="26" fillId="29" borderId="18" xfId="0" applyFont="1" applyFill="1" applyBorder="1" applyAlignment="1">
      <alignment horizontal="center" vertical="center" wrapText="1"/>
    </xf>
    <xf numFmtId="0" fontId="26" fillId="29" borderId="19" xfId="0" applyFont="1" applyFill="1" applyBorder="1" applyAlignment="1">
      <alignment horizontal="center" vertical="center" wrapText="1"/>
    </xf>
    <xf numFmtId="0" fontId="3" fillId="0" borderId="1" xfId="0" applyFont="1" applyBorder="1" applyAlignment="1">
      <alignment horizontal="left" vertical="center" wrapText="1"/>
    </xf>
    <xf numFmtId="0" fontId="28" fillId="0" borderId="1" xfId="0" applyFont="1" applyBorder="1" applyAlignment="1">
      <alignment horizontal="left" vertical="center" wrapText="1"/>
    </xf>
    <xf numFmtId="0" fontId="22" fillId="28" borderId="1" xfId="0" applyFont="1" applyFill="1" applyBorder="1" applyAlignment="1">
      <alignment horizontal="left" vertical="center" wrapText="1"/>
    </xf>
    <xf numFmtId="0" fontId="26" fillId="29" borderId="24" xfId="0" applyFont="1" applyFill="1" applyBorder="1" applyAlignment="1">
      <alignment horizontal="center" vertical="center" wrapText="1"/>
    </xf>
    <xf numFmtId="0" fontId="0" fillId="0" borderId="1" xfId="0" applyBorder="1" applyAlignment="1">
      <alignment horizontal="center" vertical="center" wrapText="1"/>
    </xf>
    <xf numFmtId="0" fontId="42" fillId="0" borderId="1" xfId="0" applyFont="1" applyBorder="1" applyAlignment="1">
      <alignment horizontal="left" vertical="center" wrapText="1"/>
    </xf>
    <xf numFmtId="0" fontId="0" fillId="0" borderId="0" xfId="0" applyAlignment="1">
      <alignment horizontal="center" vertical="center" wrapText="1"/>
    </xf>
    <xf numFmtId="0" fontId="23" fillId="0" borderId="1" xfId="0" applyFont="1" applyBorder="1" applyAlignment="1">
      <alignment horizontal="left" vertical="center" wrapText="1"/>
    </xf>
    <xf numFmtId="0" fontId="3" fillId="0" borderId="11" xfId="0" applyFont="1" applyBorder="1" applyAlignment="1">
      <alignment horizontal="center" vertical="center" wrapText="1"/>
    </xf>
    <xf numFmtId="0" fontId="33" fillId="0" borderId="1" xfId="0" applyFont="1" applyBorder="1" applyAlignment="1">
      <alignment vertical="center" wrapText="1"/>
    </xf>
    <xf numFmtId="0" fontId="52" fillId="26" borderId="1" xfId="0" applyFont="1" applyFill="1" applyBorder="1" applyAlignment="1">
      <alignment horizontal="center" vertical="center" wrapText="1"/>
    </xf>
    <xf numFmtId="0" fontId="33" fillId="0" borderId="11" xfId="0" applyFont="1" applyBorder="1" applyAlignment="1">
      <alignment vertical="center" wrapText="1"/>
    </xf>
    <xf numFmtId="12" fontId="27" fillId="0" borderId="11" xfId="0" applyNumberFormat="1" applyFont="1" applyBorder="1" applyAlignment="1">
      <alignment horizontal="left" vertical="center" wrapText="1"/>
    </xf>
    <xf numFmtId="0" fontId="57" fillId="26" borderId="11" xfId="0" applyFont="1" applyFill="1" applyBorder="1" applyAlignment="1">
      <alignment horizontal="center" vertical="center" wrapText="1"/>
    </xf>
    <xf numFmtId="0" fontId="33" fillId="28" borderId="11" xfId="0" applyFont="1" applyFill="1" applyBorder="1" applyAlignment="1">
      <alignment horizontal="center" vertical="center" wrapText="1"/>
    </xf>
    <xf numFmtId="0" fontId="22" fillId="28" borderId="1" xfId="0" applyFont="1" applyFill="1" applyBorder="1" applyAlignment="1">
      <alignment vertical="center" wrapText="1"/>
    </xf>
    <xf numFmtId="0" fontId="58" fillId="26" borderId="30" xfId="0" applyFont="1" applyFill="1" applyBorder="1" applyAlignment="1">
      <alignment horizontal="center" vertical="center" wrapText="1"/>
    </xf>
    <xf numFmtId="0" fontId="59" fillId="36" borderId="30" xfId="0" applyFont="1" applyFill="1" applyBorder="1" applyAlignment="1">
      <alignment horizontal="center" vertical="center" wrapText="1"/>
    </xf>
    <xf numFmtId="0" fontId="3" fillId="28" borderId="1" xfId="0" applyFont="1" applyFill="1" applyBorder="1" applyAlignment="1">
      <alignment horizontal="center" vertical="center" wrapText="1"/>
    </xf>
    <xf numFmtId="0" fontId="26" fillId="29" borderId="25" xfId="0" applyFont="1" applyFill="1" applyBorder="1" applyAlignment="1">
      <alignment horizontal="center" vertical="center" wrapText="1"/>
    </xf>
    <xf numFmtId="0" fontId="59" fillId="36" borderId="31" xfId="0" applyFont="1" applyFill="1" applyBorder="1" applyAlignment="1">
      <alignment horizontal="center" vertical="center" wrapText="1"/>
    </xf>
    <xf numFmtId="0" fontId="27" fillId="0" borderId="1" xfId="0" quotePrefix="1" applyFont="1" applyBorder="1" applyAlignment="1">
      <alignment horizontal="center" vertical="center" wrapText="1"/>
    </xf>
    <xf numFmtId="0" fontId="27" fillId="28" borderId="1" xfId="0" applyFont="1" applyFill="1" applyBorder="1" applyAlignment="1">
      <alignment horizontal="center" vertical="center" textRotation="90" wrapText="1"/>
    </xf>
    <xf numFmtId="0" fontId="41" fillId="0" borderId="1" xfId="0" applyFont="1" applyBorder="1" applyAlignment="1">
      <alignment horizontal="left" vertical="center" wrapText="1"/>
    </xf>
    <xf numFmtId="0" fontId="44" fillId="28" borderId="1" xfId="0" applyFont="1" applyFill="1" applyBorder="1" applyAlignment="1">
      <alignment horizontal="left" vertical="center" wrapText="1"/>
    </xf>
    <xf numFmtId="0" fontId="3" fillId="28" borderId="1" xfId="0" applyFont="1" applyFill="1" applyBorder="1" applyAlignment="1">
      <alignment horizontal="left" vertical="center" wrapText="1"/>
    </xf>
    <xf numFmtId="0" fontId="3" fillId="28" borderId="1" xfId="0" applyFont="1" applyFill="1" applyBorder="1" applyAlignment="1">
      <alignment horizontal="center" vertical="center"/>
    </xf>
    <xf numFmtId="0" fontId="42" fillId="0" borderId="12" xfId="0" applyFont="1" applyBorder="1" applyAlignment="1" applyProtection="1">
      <alignment vertical="center" wrapText="1"/>
      <protection locked="0"/>
    </xf>
    <xf numFmtId="0" fontId="44" fillId="0" borderId="25" xfId="0" applyFont="1" applyBorder="1" applyAlignment="1">
      <alignment horizontal="left" vertical="center" wrapText="1"/>
    </xf>
    <xf numFmtId="0" fontId="42" fillId="0" borderId="1" xfId="0" applyFont="1" applyBorder="1" applyAlignment="1" applyProtection="1">
      <alignment vertical="center" wrapText="1"/>
      <protection locked="0"/>
    </xf>
    <xf numFmtId="0" fontId="74" fillId="36" borderId="30" xfId="0" applyFont="1" applyFill="1" applyBorder="1" applyAlignment="1">
      <alignment horizontal="center" vertical="center" wrapText="1"/>
    </xf>
    <xf numFmtId="0" fontId="74" fillId="36" borderId="31" xfId="0" applyFont="1" applyFill="1" applyBorder="1" applyAlignment="1">
      <alignment horizontal="center" vertical="center" wrapText="1"/>
    </xf>
    <xf numFmtId="0" fontId="26" fillId="28" borderId="22" xfId="0" applyFont="1" applyFill="1" applyBorder="1" applyAlignment="1">
      <alignment horizontal="center" vertical="center" wrapText="1"/>
    </xf>
    <xf numFmtId="0" fontId="28" fillId="28" borderId="1" xfId="0" applyFont="1" applyFill="1" applyBorder="1" applyAlignment="1">
      <alignment horizontal="center" vertical="center"/>
    </xf>
    <xf numFmtId="0" fontId="3" fillId="34" borderId="1" xfId="0" applyFont="1" applyFill="1" applyBorder="1" applyAlignment="1">
      <alignment horizontal="left" vertical="center" wrapText="1"/>
    </xf>
    <xf numFmtId="12" fontId="23" fillId="28" borderId="11" xfId="0" applyNumberFormat="1" applyFont="1" applyFill="1" applyBorder="1" applyAlignment="1">
      <alignment horizontal="justify" vertical="center" wrapText="1"/>
    </xf>
    <xf numFmtId="0" fontId="3" fillId="0" borderId="25" xfId="0" applyFont="1" applyBorder="1" applyAlignment="1">
      <alignment horizontal="center" vertical="center" wrapText="1"/>
    </xf>
    <xf numFmtId="0" fontId="3" fillId="0" borderId="25" xfId="0" applyFont="1" applyBorder="1" applyAlignment="1">
      <alignment vertical="center" wrapText="1"/>
    </xf>
    <xf numFmtId="0" fontId="26" fillId="26" borderId="25" xfId="0" applyFont="1" applyFill="1" applyBorder="1" applyAlignment="1">
      <alignment horizontal="center" vertical="center" wrapText="1"/>
    </xf>
    <xf numFmtId="0" fontId="48" fillId="28" borderId="1" xfId="0" applyFont="1" applyFill="1" applyBorder="1" applyAlignment="1">
      <alignment horizontal="left" vertical="center" wrapText="1"/>
    </xf>
    <xf numFmtId="0" fontId="3" fillId="39" borderId="32" xfId="0" applyFont="1" applyFill="1" applyBorder="1" applyAlignment="1">
      <alignment horizontal="center" vertical="center" wrapText="1"/>
    </xf>
    <xf numFmtId="0" fontId="26" fillId="28" borderId="11" xfId="0" applyFont="1" applyFill="1" applyBorder="1" applyAlignment="1">
      <alignment horizontal="center" vertical="center" wrapText="1"/>
    </xf>
    <xf numFmtId="0" fontId="27" fillId="38" borderId="11" xfId="0" applyFont="1" applyFill="1" applyBorder="1" applyAlignment="1">
      <alignment horizontal="center" vertical="center" wrapText="1"/>
    </xf>
    <xf numFmtId="0" fontId="27" fillId="0" borderId="11" xfId="0" applyFont="1" applyBorder="1" applyAlignment="1">
      <alignment horizontal="justify" vertical="center" wrapText="1"/>
    </xf>
    <xf numFmtId="0" fontId="26" fillId="26" borderId="11" xfId="0" applyFont="1" applyFill="1" applyBorder="1" applyAlignment="1">
      <alignment horizontal="center" vertical="center" wrapText="1"/>
    </xf>
    <xf numFmtId="0" fontId="38" fillId="28" borderId="11" xfId="0" applyFont="1" applyFill="1" applyBorder="1" applyAlignment="1">
      <alignment horizontal="justify" vertical="center" wrapText="1"/>
    </xf>
    <xf numFmtId="0" fontId="3" fillId="34" borderId="11" xfId="0" applyFont="1" applyFill="1" applyBorder="1" applyAlignment="1">
      <alignment horizontal="left" vertical="center" wrapText="1"/>
    </xf>
    <xf numFmtId="0" fontId="3" fillId="28" borderId="1" xfId="0" applyFont="1" applyFill="1" applyBorder="1"/>
    <xf numFmtId="0" fontId="22" fillId="28" borderId="1" xfId="53" applyFont="1" applyFill="1" applyBorder="1" applyAlignment="1">
      <alignment horizontal="left" vertical="center" wrapText="1"/>
    </xf>
    <xf numFmtId="0" fontId="58" fillId="26" borderId="34" xfId="0"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1" xfId="0" applyFont="1" applyBorder="1" applyAlignment="1">
      <alignment vertical="center" wrapText="1"/>
    </xf>
    <xf numFmtId="0" fontId="75" fillId="26" borderId="34" xfId="0" applyFont="1" applyFill="1" applyBorder="1" applyAlignment="1">
      <alignment horizontal="center" vertical="center" wrapText="1"/>
    </xf>
    <xf numFmtId="0" fontId="26" fillId="28" borderId="11" xfId="0" applyFont="1" applyFill="1" applyBorder="1" applyAlignment="1">
      <alignment horizontal="center" vertical="center"/>
    </xf>
    <xf numFmtId="0" fontId="59" fillId="36" borderId="21" xfId="0" applyFont="1" applyFill="1" applyBorder="1" applyAlignment="1">
      <alignment horizontal="center" vertical="center" wrapText="1"/>
    </xf>
    <xf numFmtId="0" fontId="0" fillId="28" borderId="0" xfId="0" applyFill="1"/>
    <xf numFmtId="0" fontId="37" fillId="28" borderId="1" xfId="0" applyFont="1" applyFill="1" applyBorder="1" applyAlignment="1">
      <alignment horizontal="left" vertical="top" wrapText="1"/>
    </xf>
    <xf numFmtId="0" fontId="3" fillId="32" borderId="1" xfId="0" applyFont="1" applyFill="1" applyBorder="1" applyAlignment="1">
      <alignment horizontal="left" vertical="center" wrapText="1"/>
    </xf>
    <xf numFmtId="0" fontId="3" fillId="0" borderId="1" xfId="0" applyFont="1" applyBorder="1" applyAlignment="1">
      <alignment horizontal="center" vertical="center"/>
    </xf>
    <xf numFmtId="0" fontId="3" fillId="30" borderId="21" xfId="0" applyFont="1" applyFill="1" applyBorder="1" applyAlignment="1">
      <alignment horizontal="center" vertical="center" wrapText="1"/>
    </xf>
    <xf numFmtId="0" fontId="26" fillId="28" borderId="20" xfId="0" applyFont="1" applyFill="1" applyBorder="1" applyAlignment="1">
      <alignment horizontal="center" vertical="center" wrapText="1"/>
    </xf>
    <xf numFmtId="0" fontId="26" fillId="26" borderId="21" xfId="0" applyFont="1" applyFill="1" applyBorder="1" applyAlignment="1">
      <alignment horizontal="center" vertical="center" wrapText="1"/>
    </xf>
    <xf numFmtId="0" fontId="27" fillId="0" borderId="1" xfId="0" applyFont="1" applyBorder="1" applyAlignment="1">
      <alignment horizontal="center" vertical="center" textRotation="90" wrapText="1"/>
    </xf>
    <xf numFmtId="0" fontId="3" fillId="28" borderId="0" xfId="0" applyFont="1" applyFill="1" applyAlignment="1">
      <alignment horizontal="left" vertical="center" wrapText="1"/>
    </xf>
    <xf numFmtId="0" fontId="0" fillId="28" borderId="0" xfId="0" applyFill="1" applyAlignment="1">
      <alignment horizontal="center" vertical="center" wrapText="1"/>
    </xf>
    <xf numFmtId="0" fontId="26" fillId="28" borderId="0" xfId="0" applyFont="1" applyFill="1" applyAlignment="1">
      <alignment horizontal="center" vertical="center" wrapText="1"/>
    </xf>
    <xf numFmtId="0" fontId="75" fillId="28" borderId="0" xfId="0" applyFont="1" applyFill="1" applyAlignment="1">
      <alignment horizontal="center" vertical="center" wrapText="1"/>
    </xf>
    <xf numFmtId="0" fontId="59" fillId="28" borderId="0" xfId="0" applyFont="1" applyFill="1" applyAlignment="1">
      <alignment horizontal="center" vertical="center" wrapText="1"/>
    </xf>
    <xf numFmtId="0" fontId="74" fillId="28" borderId="0" xfId="0" applyFont="1" applyFill="1" applyAlignment="1">
      <alignment horizontal="center" vertical="center" wrapText="1"/>
    </xf>
    <xf numFmtId="0" fontId="109" fillId="28" borderId="0" xfId="0" applyFont="1" applyFill="1" applyAlignment="1">
      <alignment horizontal="center" vertical="center" wrapText="1"/>
    </xf>
    <xf numFmtId="0" fontId="58" fillId="28" borderId="0" xfId="0" applyFont="1" applyFill="1" applyAlignment="1">
      <alignment horizontal="center" vertical="center" wrapText="1"/>
    </xf>
    <xf numFmtId="0" fontId="40" fillId="28" borderId="0" xfId="0" applyFont="1" applyFill="1" applyAlignment="1">
      <alignment horizontal="center" vertical="center" textRotation="90" wrapText="1"/>
    </xf>
    <xf numFmtId="0" fontId="37" fillId="28" borderId="0" xfId="0" applyFont="1" applyFill="1" applyAlignment="1">
      <alignment horizontal="left" vertical="top" wrapText="1"/>
    </xf>
    <xf numFmtId="9" fontId="3" fillId="28" borderId="0" xfId="51" applyFont="1" applyFill="1" applyBorder="1" applyAlignment="1">
      <alignment horizontal="center" vertical="center" wrapText="1"/>
    </xf>
    <xf numFmtId="9" fontId="27" fillId="28" borderId="0" xfId="51" applyFont="1" applyFill="1" applyBorder="1" applyAlignment="1">
      <alignment horizontal="center" vertical="center" wrapText="1"/>
    </xf>
    <xf numFmtId="0" fontId="27" fillId="28" borderId="0" xfId="0" applyFont="1" applyFill="1" applyAlignment="1">
      <alignment horizontal="center" vertical="center" wrapText="1"/>
    </xf>
    <xf numFmtId="0" fontId="27" fillId="28" borderId="0" xfId="0" applyFont="1" applyFill="1" applyAlignment="1">
      <alignment horizontal="center" vertical="center" textRotation="90" wrapText="1"/>
    </xf>
    <xf numFmtId="0" fontId="40" fillId="28" borderId="0" xfId="0" applyFont="1" applyFill="1" applyAlignment="1">
      <alignment horizontal="center" vertical="center" wrapText="1"/>
    </xf>
    <xf numFmtId="0" fontId="122" fillId="28" borderId="0" xfId="0" applyFont="1" applyFill="1" applyAlignment="1">
      <alignment horizontal="left" vertical="top" wrapText="1"/>
    </xf>
    <xf numFmtId="0" fontId="56" fillId="28" borderId="0" xfId="0" applyFont="1" applyFill="1" applyAlignment="1">
      <alignment horizontal="center" vertical="center" wrapText="1"/>
    </xf>
    <xf numFmtId="0" fontId="49" fillId="28" borderId="0" xfId="0" applyFont="1" applyFill="1" applyAlignment="1">
      <alignment horizontal="center" vertical="center" wrapText="1"/>
    </xf>
    <xf numFmtId="0" fontId="50" fillId="28" borderId="0" xfId="0" applyFont="1" applyFill="1" applyAlignment="1">
      <alignment horizontal="center" vertical="center" textRotation="90" wrapText="1"/>
    </xf>
    <xf numFmtId="0" fontId="26" fillId="28" borderId="0" xfId="0" applyFont="1" applyFill="1" applyAlignment="1">
      <alignment horizontal="center" vertical="center" textRotation="90" wrapText="1"/>
    </xf>
    <xf numFmtId="0" fontId="57" fillId="28" borderId="0" xfId="0" applyFont="1" applyFill="1" applyAlignment="1">
      <alignment horizontal="center" vertical="center" wrapText="1"/>
    </xf>
    <xf numFmtId="0" fontId="27" fillId="28" borderId="0" xfId="0" applyFont="1" applyFill="1" applyAlignment="1">
      <alignment horizontal="left" vertical="center" wrapText="1"/>
    </xf>
    <xf numFmtId="0" fontId="26" fillId="28" borderId="0" xfId="0" applyFont="1" applyFill="1" applyAlignment="1">
      <alignment horizontal="left" vertical="top" wrapText="1"/>
    </xf>
    <xf numFmtId="12" fontId="27" fillId="28" borderId="0" xfId="0" applyNumberFormat="1" applyFont="1" applyFill="1" applyAlignment="1">
      <alignment horizontal="center" vertical="center" wrapText="1"/>
    </xf>
    <xf numFmtId="0" fontId="52" fillId="28" borderId="0" xfId="0" applyFont="1" applyFill="1" applyAlignment="1">
      <alignment horizontal="center" vertical="center" wrapText="1"/>
    </xf>
    <xf numFmtId="0" fontId="119" fillId="28" borderId="0" xfId="0" applyFont="1" applyFill="1" applyAlignment="1">
      <alignment horizontal="left" vertical="top" wrapText="1"/>
    </xf>
    <xf numFmtId="0" fontId="33" fillId="28" borderId="0" xfId="0" applyFont="1" applyFill="1" applyAlignment="1">
      <alignment horizontal="center" vertical="center" wrapText="1"/>
    </xf>
    <xf numFmtId="0" fontId="85" fillId="28" borderId="0" xfId="0" applyFont="1" applyFill="1" applyAlignment="1">
      <alignment horizontal="center" vertical="center"/>
    </xf>
    <xf numFmtId="9" fontId="85" fillId="28" borderId="0" xfId="0" applyNumberFormat="1" applyFont="1" applyFill="1" applyAlignment="1">
      <alignment horizontal="center" vertical="center"/>
    </xf>
    <xf numFmtId="9" fontId="70" fillId="0" borderId="1" xfId="0" applyNumberFormat="1" applyFont="1" applyBorder="1" applyAlignment="1">
      <alignment horizontal="center" vertical="center"/>
    </xf>
    <xf numFmtId="9" fontId="112" fillId="0" borderId="1" xfId="0" applyNumberFormat="1" applyFont="1" applyBorder="1" applyAlignment="1">
      <alignment horizontal="center" vertical="center"/>
    </xf>
    <xf numFmtId="0" fontId="94" fillId="0" borderId="37" xfId="0" applyFont="1" applyBorder="1" applyAlignment="1" applyProtection="1">
      <alignment horizontal="center" vertical="center" textRotation="90"/>
      <protection locked="0"/>
    </xf>
    <xf numFmtId="0" fontId="94" fillId="0" borderId="37" xfId="0" applyFont="1" applyBorder="1" applyAlignment="1" applyProtection="1">
      <alignment horizontal="center" vertical="center"/>
      <protection locked="0"/>
    </xf>
    <xf numFmtId="9" fontId="34" fillId="0" borderId="37" xfId="0" applyNumberFormat="1" applyFont="1" applyBorder="1" applyAlignment="1" applyProtection="1">
      <alignment horizontal="center" vertical="center"/>
      <protection hidden="1"/>
    </xf>
    <xf numFmtId="0" fontId="94" fillId="0" borderId="38" xfId="0" applyFont="1" applyBorder="1" applyAlignment="1" applyProtection="1">
      <alignment horizontal="center" vertical="center" textRotation="90"/>
      <protection locked="0"/>
    </xf>
    <xf numFmtId="0" fontId="94" fillId="0" borderId="1" xfId="0" applyFont="1" applyBorder="1" applyAlignment="1" applyProtection="1">
      <alignment horizontal="center" vertical="center" textRotation="90"/>
      <protection locked="0"/>
    </xf>
    <xf numFmtId="0" fontId="3" fillId="41" borderId="1" xfId="0" applyFont="1" applyFill="1" applyBorder="1" applyAlignment="1">
      <alignment horizontal="center" vertical="center" textRotation="90" wrapText="1"/>
    </xf>
    <xf numFmtId="9" fontId="94" fillId="0" borderId="1" xfId="0" applyNumberFormat="1" applyFont="1" applyBorder="1" applyAlignment="1">
      <alignment horizontal="center" vertical="center" wrapText="1"/>
    </xf>
    <xf numFmtId="0" fontId="24" fillId="43" borderId="1" xfId="0" applyFont="1" applyFill="1" applyBorder="1" applyAlignment="1">
      <alignment horizontal="center" vertical="center" textRotation="90" wrapText="1"/>
    </xf>
    <xf numFmtId="0" fontId="24" fillId="0" borderId="1" xfId="0" applyFont="1" applyBorder="1" applyAlignment="1">
      <alignment horizontal="center" vertical="center" textRotation="90" wrapText="1"/>
    </xf>
    <xf numFmtId="0" fontId="23" fillId="26" borderId="1" xfId="0" applyFont="1" applyFill="1" applyBorder="1" applyAlignment="1">
      <alignment horizontal="center" vertical="center" textRotation="90" wrapText="1"/>
    </xf>
    <xf numFmtId="9" fontId="71" fillId="0" borderId="1" xfId="0" applyNumberFormat="1" applyFont="1" applyBorder="1" applyAlignment="1">
      <alignment horizontal="center" vertical="center"/>
    </xf>
    <xf numFmtId="0" fontId="127" fillId="0" borderId="37" xfId="0" applyFont="1" applyBorder="1" applyAlignment="1" applyProtection="1">
      <alignment horizontal="center" vertical="center" textRotation="90" wrapText="1"/>
      <protection locked="0"/>
    </xf>
    <xf numFmtId="9" fontId="67" fillId="0" borderId="37" xfId="0" applyNumberFormat="1" applyFont="1" applyBorder="1" applyAlignment="1" applyProtection="1">
      <alignment horizontal="center" vertical="center" wrapText="1"/>
      <protection hidden="1"/>
    </xf>
    <xf numFmtId="0" fontId="127" fillId="0" borderId="38" xfId="0" applyFont="1" applyBorder="1" applyAlignment="1" applyProtection="1">
      <alignment horizontal="center" vertical="center" textRotation="90" wrapText="1"/>
      <protection locked="0"/>
    </xf>
    <xf numFmtId="0" fontId="128" fillId="0" borderId="37" xfId="0" applyFont="1" applyBorder="1" applyAlignment="1" applyProtection="1">
      <alignment horizontal="center" vertical="center" textRotation="90" wrapText="1"/>
      <protection locked="0"/>
    </xf>
    <xf numFmtId="0" fontId="128" fillId="0" borderId="38" xfId="0" applyFont="1" applyBorder="1" applyAlignment="1" applyProtection="1">
      <alignment horizontal="center" vertical="center" textRotation="90" wrapText="1"/>
      <protection locked="0"/>
    </xf>
    <xf numFmtId="9" fontId="2" fillId="0" borderId="1" xfId="0" applyNumberFormat="1" applyFont="1" applyBorder="1" applyAlignment="1">
      <alignment horizontal="center" vertical="center" wrapText="1"/>
    </xf>
    <xf numFmtId="0" fontId="23" fillId="43" borderId="1" xfId="0" applyFont="1" applyFill="1" applyBorder="1" applyAlignment="1">
      <alignment horizontal="center" vertical="center" textRotation="90" wrapText="1"/>
    </xf>
    <xf numFmtId="0" fontId="23" fillId="0" borderId="1" xfId="0" applyFont="1" applyBorder="1" applyAlignment="1">
      <alignment horizontal="center" vertical="center" textRotation="90" wrapText="1"/>
    </xf>
    <xf numFmtId="0" fontId="125" fillId="28" borderId="1" xfId="0" applyFont="1" applyFill="1" applyBorder="1" applyAlignment="1">
      <alignment horizontal="center" vertical="center" textRotation="90" wrapText="1"/>
    </xf>
    <xf numFmtId="9" fontId="125" fillId="0" borderId="1" xfId="0" applyNumberFormat="1" applyFont="1" applyBorder="1" applyAlignment="1">
      <alignment horizontal="center" vertical="center" wrapText="1"/>
    </xf>
    <xf numFmtId="0" fontId="125" fillId="0" borderId="1" xfId="0" applyFont="1" applyBorder="1" applyAlignment="1">
      <alignment horizontal="center" vertical="center" textRotation="90" wrapText="1"/>
    </xf>
    <xf numFmtId="0" fontId="34" fillId="28" borderId="25" xfId="0" applyFont="1" applyFill="1" applyBorder="1" applyAlignment="1">
      <alignment horizontal="left" vertical="center" wrapText="1"/>
    </xf>
    <xf numFmtId="0" fontId="38" fillId="0" borderId="1" xfId="0" applyFont="1" applyBorder="1" applyAlignment="1">
      <alignment horizontal="left" vertical="top" wrapText="1"/>
    </xf>
    <xf numFmtId="0" fontId="2" fillId="0" borderId="1" xfId="0" applyFont="1" applyBorder="1" applyAlignment="1">
      <alignment horizontal="center" vertical="center" textRotation="90" wrapText="1"/>
    </xf>
    <xf numFmtId="0" fontId="23" fillId="28" borderId="1" xfId="0" applyFont="1" applyFill="1" applyBorder="1" applyAlignment="1">
      <alignment horizontal="center" vertical="center" textRotation="90" wrapText="1"/>
    </xf>
    <xf numFmtId="0" fontId="23" fillId="27" borderId="1" xfId="0" applyFont="1" applyFill="1" applyBorder="1" applyAlignment="1">
      <alignment horizontal="center" vertical="center" textRotation="90" wrapText="1"/>
    </xf>
    <xf numFmtId="0" fontId="67" fillId="0" borderId="36" xfId="0" applyFont="1" applyBorder="1" applyAlignment="1" applyProtection="1">
      <alignment horizontal="center" vertical="center" textRotation="90" wrapText="1"/>
      <protection locked="0"/>
    </xf>
    <xf numFmtId="9" fontId="67" fillId="0" borderId="36" xfId="0" applyNumberFormat="1" applyFont="1" applyBorder="1" applyAlignment="1" applyProtection="1">
      <alignment horizontal="center" vertical="center" wrapText="1"/>
      <protection hidden="1"/>
    </xf>
    <xf numFmtId="0" fontId="67" fillId="0" borderId="39" xfId="0" applyFont="1" applyBorder="1" applyAlignment="1" applyProtection="1">
      <alignment horizontal="center" vertical="center" textRotation="90" wrapText="1"/>
      <protection locked="0"/>
    </xf>
    <xf numFmtId="9" fontId="33" fillId="0" borderId="1" xfId="0" applyNumberFormat="1" applyFont="1" applyBorder="1" applyAlignment="1">
      <alignment horizontal="center" vertical="center" wrapText="1"/>
    </xf>
    <xf numFmtId="0" fontId="67" fillId="0" borderId="36" xfId="0" applyFont="1" applyBorder="1" applyAlignment="1" applyProtection="1">
      <alignment horizontal="center" vertical="center" textRotation="90"/>
      <protection locked="0"/>
    </xf>
    <xf numFmtId="9" fontId="67" fillId="0" borderId="36" xfId="0" applyNumberFormat="1" applyFont="1" applyBorder="1" applyAlignment="1" applyProtection="1">
      <alignment horizontal="center" vertical="center"/>
      <protection hidden="1"/>
    </xf>
    <xf numFmtId="0" fontId="67" fillId="0" borderId="39" xfId="0" applyFont="1" applyBorder="1" applyAlignment="1" applyProtection="1">
      <alignment horizontal="center" vertical="center" textRotation="90"/>
      <protection locked="0"/>
    </xf>
    <xf numFmtId="0" fontId="41" fillId="28" borderId="1" xfId="0" applyFont="1" applyFill="1" applyBorder="1" applyAlignment="1">
      <alignment horizontal="left" vertical="center" wrapText="1"/>
    </xf>
    <xf numFmtId="0" fontId="3" fillId="0" borderId="29" xfId="0" applyFont="1" applyBorder="1" applyAlignment="1">
      <alignment horizontal="center" vertical="center" wrapText="1"/>
    </xf>
    <xf numFmtId="0" fontId="30" fillId="28" borderId="0" xfId="0" applyFont="1" applyFill="1" applyAlignment="1">
      <alignment vertical="center" wrapText="1"/>
    </xf>
    <xf numFmtId="0" fontId="3" fillId="42" borderId="25" xfId="0" applyFont="1" applyFill="1" applyBorder="1" applyAlignment="1">
      <alignment horizontal="center" vertical="center" wrapText="1"/>
    </xf>
    <xf numFmtId="0" fontId="23" fillId="26" borderId="25" xfId="0" applyFont="1" applyFill="1" applyBorder="1" applyAlignment="1">
      <alignment horizontal="center" vertical="center" textRotation="90" wrapText="1"/>
    </xf>
    <xf numFmtId="9" fontId="39" fillId="0" borderId="1" xfId="0" applyNumberFormat="1" applyFont="1" applyBorder="1" applyAlignment="1">
      <alignment horizontal="center" vertical="center" wrapText="1"/>
    </xf>
    <xf numFmtId="0" fontId="2" fillId="44" borderId="25" xfId="0" applyFont="1" applyFill="1" applyBorder="1" applyAlignment="1">
      <alignment horizontal="center" vertical="center" textRotation="90" wrapText="1"/>
    </xf>
    <xf numFmtId="9" fontId="2" fillId="0" borderId="25" xfId="0" applyNumberFormat="1" applyFont="1" applyBorder="1" applyAlignment="1">
      <alignment horizontal="center" vertical="center" wrapText="1"/>
    </xf>
    <xf numFmtId="0" fontId="2" fillId="0" borderId="25" xfId="0" applyFont="1" applyBorder="1" applyAlignment="1">
      <alignment horizontal="center" vertical="center" textRotation="90" wrapText="1"/>
    </xf>
    <xf numFmtId="0" fontId="127" fillId="0" borderId="41" xfId="0" applyFont="1" applyBorder="1" applyAlignment="1" applyProtection="1">
      <alignment horizontal="center" vertical="center" textRotation="90" wrapText="1"/>
      <protection locked="0"/>
    </xf>
    <xf numFmtId="0" fontId="127" fillId="0" borderId="36" xfId="0" applyFont="1" applyBorder="1" applyAlignment="1" applyProtection="1">
      <alignment horizontal="center" vertical="center" textRotation="90" wrapText="1"/>
      <protection locked="0"/>
    </xf>
    <xf numFmtId="0" fontId="127" fillId="0" borderId="39" xfId="0" applyFont="1" applyBorder="1" applyAlignment="1" applyProtection="1">
      <alignment horizontal="center" vertical="center" textRotation="90" wrapText="1"/>
      <protection locked="0"/>
    </xf>
    <xf numFmtId="0" fontId="103" fillId="28" borderId="1" xfId="0" applyFont="1" applyFill="1" applyBorder="1" applyAlignment="1">
      <alignment vertical="top" wrapText="1"/>
    </xf>
    <xf numFmtId="0" fontId="37" fillId="0" borderId="11" xfId="0" applyFont="1" applyBorder="1" applyAlignment="1">
      <alignment horizontal="left" vertical="center" wrapText="1"/>
    </xf>
    <xf numFmtId="9" fontId="121" fillId="0" borderId="1" xfId="0" applyNumberFormat="1" applyFont="1" applyBorder="1" applyAlignment="1">
      <alignment horizontal="center" vertical="center" wrapText="1"/>
    </xf>
    <xf numFmtId="9" fontId="71" fillId="0" borderId="1" xfId="0" applyNumberFormat="1" applyFont="1" applyBorder="1" applyAlignment="1">
      <alignment horizontal="center" vertical="center" wrapText="1"/>
    </xf>
    <xf numFmtId="9" fontId="131" fillId="0" borderId="1" xfId="0" applyNumberFormat="1" applyFont="1" applyBorder="1" applyAlignment="1">
      <alignment horizontal="center" vertical="center"/>
    </xf>
    <xf numFmtId="0" fontId="23" fillId="0" borderId="42" xfId="0" applyFont="1" applyBorder="1" applyAlignment="1" applyProtection="1">
      <alignment horizontal="center" vertical="center" textRotation="90" wrapText="1"/>
      <protection locked="0"/>
    </xf>
    <xf numFmtId="9" fontId="67" fillId="0" borderId="42" xfId="0" applyNumberFormat="1" applyFont="1" applyBorder="1" applyAlignment="1" applyProtection="1">
      <alignment horizontal="center" vertical="center" wrapText="1"/>
      <protection hidden="1"/>
    </xf>
    <xf numFmtId="0" fontId="23" fillId="0" borderId="43" xfId="0" applyFont="1" applyBorder="1" applyAlignment="1" applyProtection="1">
      <alignment horizontal="center" vertical="center" textRotation="90" wrapText="1"/>
      <protection locked="0"/>
    </xf>
    <xf numFmtId="0" fontId="23" fillId="0" borderId="37" xfId="0" applyFont="1" applyBorder="1" applyAlignment="1" applyProtection="1">
      <alignment horizontal="center" vertical="center" textRotation="90" wrapText="1"/>
      <protection locked="0"/>
    </xf>
    <xf numFmtId="0" fontId="23" fillId="0" borderId="38" xfId="0" applyFont="1" applyBorder="1" applyAlignment="1" applyProtection="1">
      <alignment horizontal="center" vertical="center" textRotation="90" wrapText="1"/>
      <protection locked="0"/>
    </xf>
    <xf numFmtId="0" fontId="23" fillId="25" borderId="1" xfId="0" applyFont="1" applyFill="1" applyBorder="1" applyAlignment="1">
      <alignment horizontal="center" vertical="center" textRotation="90" wrapText="1"/>
    </xf>
    <xf numFmtId="9" fontId="127" fillId="0" borderId="37" xfId="0" applyNumberFormat="1" applyFont="1" applyBorder="1" applyAlignment="1" applyProtection="1">
      <alignment horizontal="center" vertical="center" wrapText="1"/>
      <protection hidden="1"/>
    </xf>
    <xf numFmtId="0" fontId="67" fillId="0" borderId="37" xfId="0" applyFont="1" applyBorder="1" applyAlignment="1" applyProtection="1">
      <alignment horizontal="center" vertical="center" textRotation="90" wrapText="1"/>
      <protection locked="0"/>
    </xf>
    <xf numFmtId="0" fontId="27" fillId="26" borderId="1" xfId="0" applyFont="1" applyFill="1" applyBorder="1" applyAlignment="1">
      <alignment horizontal="center" vertical="center" textRotation="90" wrapText="1"/>
    </xf>
    <xf numFmtId="9" fontId="54" fillId="0" borderId="1" xfId="0" applyNumberFormat="1" applyFont="1" applyBorder="1" applyAlignment="1">
      <alignment horizontal="center" vertical="center" wrapText="1"/>
    </xf>
    <xf numFmtId="0" fontId="0" fillId="0" borderId="0" xfId="0" applyAlignment="1">
      <alignment horizontal="center" vertical="center"/>
    </xf>
    <xf numFmtId="0" fontId="67" fillId="0" borderId="38" xfId="0" applyFont="1" applyBorder="1" applyAlignment="1" applyProtection="1">
      <alignment horizontal="center" vertical="center" textRotation="90" wrapText="1"/>
      <protection locked="0"/>
    </xf>
    <xf numFmtId="0" fontId="0" fillId="0" borderId="1" xfId="0" applyBorder="1" applyAlignment="1">
      <alignment horizontal="center" vertical="center"/>
    </xf>
    <xf numFmtId="0" fontId="39" fillId="42" borderId="11" xfId="0" applyFont="1" applyFill="1" applyBorder="1" applyAlignment="1">
      <alignment vertical="center" textRotation="90" wrapText="1"/>
    </xf>
    <xf numFmtId="0" fontId="45" fillId="42" borderId="11" xfId="0" applyFont="1" applyFill="1" applyBorder="1" applyAlignment="1">
      <alignment vertical="center" wrapText="1"/>
    </xf>
    <xf numFmtId="0" fontId="107" fillId="42" borderId="11" xfId="0" applyFont="1" applyFill="1" applyBorder="1" applyAlignment="1">
      <alignment vertical="center" wrapText="1"/>
    </xf>
    <xf numFmtId="0" fontId="111" fillId="0" borderId="1" xfId="0" applyFont="1" applyBorder="1" applyAlignment="1">
      <alignment horizontal="left" vertical="center" wrapText="1"/>
    </xf>
    <xf numFmtId="0" fontId="28" fillId="42" borderId="1" xfId="0" applyFont="1" applyFill="1" applyBorder="1" applyAlignment="1">
      <alignment horizontal="center" vertical="center" textRotation="90" wrapText="1"/>
    </xf>
    <xf numFmtId="0" fontId="23" fillId="42" borderId="1" xfId="0" applyFont="1" applyFill="1" applyBorder="1" applyAlignment="1">
      <alignment horizontal="center" vertical="center"/>
    </xf>
    <xf numFmtId="0" fontId="45" fillId="42" borderId="1" xfId="0" applyFont="1" applyFill="1" applyBorder="1" applyAlignment="1">
      <alignment horizontal="center" vertical="center" wrapText="1"/>
    </xf>
    <xf numFmtId="0" fontId="86" fillId="42" borderId="1" xfId="0" applyFont="1" applyFill="1" applyBorder="1" applyAlignment="1">
      <alignment horizontal="center" vertical="center" wrapText="1"/>
    </xf>
    <xf numFmtId="0" fontId="28" fillId="42" borderId="1" xfId="0" applyFont="1" applyFill="1" applyBorder="1" applyAlignment="1">
      <alignment horizontal="center" vertical="center" textRotation="90"/>
    </xf>
    <xf numFmtId="0" fontId="107" fillId="42" borderId="1" xfId="0" applyFont="1" applyFill="1" applyBorder="1" applyAlignment="1">
      <alignment horizontal="center" vertical="center" wrapText="1"/>
    </xf>
    <xf numFmtId="0" fontId="39" fillId="42" borderId="1" xfId="0" applyFont="1" applyFill="1" applyBorder="1" applyAlignment="1">
      <alignment horizontal="center" vertical="center" textRotation="90" wrapText="1"/>
    </xf>
    <xf numFmtId="0" fontId="118" fillId="42" borderId="1" xfId="0" applyFont="1" applyFill="1" applyBorder="1" applyAlignment="1">
      <alignment horizontal="center" vertical="center" wrapText="1"/>
    </xf>
    <xf numFmtId="0" fontId="67" fillId="25" borderId="1" xfId="0" applyFont="1" applyFill="1" applyBorder="1" applyAlignment="1">
      <alignment horizontal="center" vertical="center" textRotation="90" wrapText="1"/>
    </xf>
    <xf numFmtId="9" fontId="67" fillId="0" borderId="1" xfId="0" applyNumberFormat="1" applyFont="1" applyBorder="1" applyAlignment="1">
      <alignment horizontal="center" vertical="center" wrapText="1"/>
    </xf>
    <xf numFmtId="0" fontId="67" fillId="44" borderId="1" xfId="0" applyFont="1" applyFill="1" applyBorder="1" applyAlignment="1">
      <alignment horizontal="center" vertical="center" textRotation="90" wrapText="1"/>
    </xf>
    <xf numFmtId="0" fontId="94" fillId="25" borderId="1" xfId="0" applyFont="1" applyFill="1" applyBorder="1" applyAlignment="1">
      <alignment horizontal="center" vertical="center" textRotation="90" wrapText="1"/>
    </xf>
    <xf numFmtId="0" fontId="94" fillId="44" borderId="1" xfId="0" applyFont="1" applyFill="1" applyBorder="1" applyAlignment="1">
      <alignment horizontal="center" vertical="center" textRotation="90" wrapText="1"/>
    </xf>
    <xf numFmtId="0" fontId="67" fillId="0" borderId="1" xfId="0" applyFont="1" applyBorder="1" applyAlignment="1">
      <alignment horizontal="center" vertical="center" textRotation="90" wrapText="1"/>
    </xf>
    <xf numFmtId="0" fontId="125" fillId="41" borderId="1" xfId="0" applyFont="1" applyFill="1" applyBorder="1" applyAlignment="1">
      <alignment horizontal="center" vertical="center" textRotation="90" wrapText="1"/>
    </xf>
    <xf numFmtId="9" fontId="63" fillId="0" borderId="1" xfId="0" applyNumberFormat="1" applyFont="1" applyBorder="1" applyAlignment="1">
      <alignment horizontal="center" vertical="center" wrapText="1"/>
    </xf>
    <xf numFmtId="0" fontId="125" fillId="44" borderId="1" xfId="0" applyFont="1" applyFill="1" applyBorder="1" applyAlignment="1">
      <alignment horizontal="center" vertical="center" textRotation="90" wrapText="1"/>
    </xf>
    <xf numFmtId="0" fontId="125" fillId="25" borderId="1" xfId="0" applyFont="1" applyFill="1" applyBorder="1" applyAlignment="1">
      <alignment horizontal="center" vertical="center" textRotation="90" wrapText="1"/>
    </xf>
    <xf numFmtId="0" fontId="63" fillId="25" borderId="1" xfId="0" applyFont="1" applyFill="1" applyBorder="1" applyAlignment="1">
      <alignment horizontal="center" vertical="center" textRotation="90" wrapText="1"/>
    </xf>
    <xf numFmtId="0" fontId="63" fillId="44" borderId="1" xfId="0" applyFont="1" applyFill="1" applyBorder="1" applyAlignment="1">
      <alignment horizontal="center" vertical="center" textRotation="90" wrapText="1"/>
    </xf>
    <xf numFmtId="0" fontId="125" fillId="0" borderId="37" xfId="0" applyFont="1" applyBorder="1" applyAlignment="1" applyProtection="1">
      <alignment horizontal="center" vertical="center" textRotation="90" wrapText="1"/>
      <protection locked="0"/>
    </xf>
    <xf numFmtId="9" fontId="125" fillId="0" borderId="37" xfId="0" applyNumberFormat="1" applyFont="1" applyBorder="1" applyAlignment="1" applyProtection="1">
      <alignment horizontal="center" vertical="center" wrapText="1"/>
      <protection hidden="1"/>
    </xf>
    <xf numFmtId="0" fontId="125" fillId="0" borderId="38" xfId="0" applyFont="1" applyBorder="1" applyAlignment="1" applyProtection="1">
      <alignment horizontal="center" vertical="center" textRotation="90" wrapText="1"/>
      <protection locked="0"/>
    </xf>
    <xf numFmtId="9" fontId="63" fillId="0" borderId="1" xfId="0" applyNumberFormat="1" applyFont="1" applyBorder="1" applyAlignment="1">
      <alignment horizontal="center" vertical="center"/>
    </xf>
    <xf numFmtId="9" fontId="54" fillId="0" borderId="1" xfId="0" applyNumberFormat="1" applyFont="1" applyBorder="1" applyAlignment="1">
      <alignment horizontal="center" vertical="center"/>
    </xf>
    <xf numFmtId="0" fontId="25" fillId="0" borderId="0" xfId="0" applyFont="1" applyAlignment="1">
      <alignment horizontal="center" vertical="center"/>
    </xf>
    <xf numFmtId="0" fontId="27" fillId="25" borderId="1" xfId="0" applyFont="1" applyFill="1" applyBorder="1" applyAlignment="1">
      <alignment horizontal="center" vertical="center" textRotation="90" wrapText="1"/>
    </xf>
    <xf numFmtId="0" fontId="94" fillId="26" borderId="1" xfId="0" applyFont="1" applyFill="1" applyBorder="1" applyAlignment="1">
      <alignment horizontal="center" vertical="center" textRotation="90" wrapText="1"/>
    </xf>
    <xf numFmtId="0" fontId="94" fillId="0" borderId="1" xfId="0" applyFont="1" applyBorder="1" applyAlignment="1">
      <alignment horizontal="center" vertical="center" textRotation="90" wrapText="1"/>
    </xf>
    <xf numFmtId="0" fontId="25" fillId="0" borderId="1" xfId="0" applyFont="1" applyBorder="1" applyAlignment="1">
      <alignment horizontal="center" vertical="center"/>
    </xf>
    <xf numFmtId="0" fontId="48" fillId="0" borderId="1" xfId="0" applyFont="1" applyBorder="1" applyAlignment="1" applyProtection="1">
      <alignment horizontal="left" vertical="center" wrapText="1"/>
      <protection locked="0"/>
    </xf>
    <xf numFmtId="0" fontId="37" fillId="0" borderId="1" xfId="0" applyFont="1" applyBorder="1" applyAlignment="1">
      <alignment horizontal="center" vertical="center" textRotation="90" wrapText="1"/>
    </xf>
    <xf numFmtId="0" fontId="0" fillId="45" borderId="1" xfId="0" applyFill="1" applyBorder="1"/>
    <xf numFmtId="0" fontId="26" fillId="29" borderId="11" xfId="0" applyFont="1" applyFill="1" applyBorder="1" applyAlignment="1">
      <alignment horizontal="center" vertical="center" wrapText="1"/>
    </xf>
    <xf numFmtId="0" fontId="26" fillId="29" borderId="11" xfId="0" applyFont="1" applyFill="1" applyBorder="1" applyAlignment="1">
      <alignment horizontal="center" vertical="center" textRotation="90" wrapText="1"/>
    </xf>
    <xf numFmtId="0" fontId="27" fillId="0" borderId="25" xfId="0" applyFont="1" applyBorder="1" applyAlignment="1">
      <alignment horizontal="center" vertical="center" textRotation="90" wrapText="1"/>
    </xf>
    <xf numFmtId="0" fontId="107" fillId="42" borderId="1" xfId="0" applyFont="1" applyFill="1" applyBorder="1" applyAlignment="1">
      <alignment vertical="center" wrapText="1"/>
    </xf>
    <xf numFmtId="0" fontId="45" fillId="42" borderId="1" xfId="0" applyFont="1" applyFill="1" applyBorder="1" applyAlignment="1">
      <alignment vertical="center" wrapText="1"/>
    </xf>
    <xf numFmtId="0" fontId="3" fillId="26" borderId="1" xfId="0" applyFont="1" applyFill="1" applyBorder="1" applyAlignment="1">
      <alignment horizontal="center" vertical="center" textRotation="90" wrapText="1"/>
    </xf>
    <xf numFmtId="9" fontId="35" fillId="0" borderId="1" xfId="0" applyNumberFormat="1" applyFont="1" applyBorder="1" applyAlignment="1">
      <alignment horizontal="center" vertical="center" wrapText="1"/>
    </xf>
    <xf numFmtId="0" fontId="45" fillId="25" borderId="1" xfId="0" applyFont="1" applyFill="1" applyBorder="1" applyAlignment="1">
      <alignment horizontal="center" vertical="center" textRotation="90" wrapText="1"/>
    </xf>
    <xf numFmtId="9" fontId="45" fillId="0" borderId="1" xfId="0" applyNumberFormat="1" applyFont="1" applyBorder="1" applyAlignment="1">
      <alignment horizontal="center" vertical="center" wrapText="1"/>
    </xf>
    <xf numFmtId="0" fontId="45" fillId="0" borderId="1" xfId="0" applyFont="1" applyBorder="1" applyAlignment="1">
      <alignment horizontal="center" vertical="center" textRotation="90" wrapText="1"/>
    </xf>
    <xf numFmtId="0" fontId="0" fillId="24" borderId="1" xfId="0" applyFill="1" applyBorder="1"/>
    <xf numFmtId="0" fontId="45" fillId="24" borderId="1" xfId="0" applyFont="1" applyFill="1" applyBorder="1" applyAlignment="1">
      <alignment horizontal="center" vertical="center" wrapText="1"/>
    </xf>
    <xf numFmtId="0" fontId="107" fillId="24" borderId="1" xfId="0" applyFont="1" applyFill="1" applyBorder="1" applyAlignment="1">
      <alignment horizontal="center" vertical="center" wrapText="1"/>
    </xf>
    <xf numFmtId="0" fontId="45" fillId="24" borderId="11" xfId="0" applyFont="1" applyFill="1" applyBorder="1" applyAlignment="1">
      <alignment vertical="center" wrapText="1"/>
    </xf>
    <xf numFmtId="0" fontId="107" fillId="24" borderId="11" xfId="0" applyFont="1" applyFill="1" applyBorder="1" applyAlignment="1">
      <alignment vertical="center" wrapText="1"/>
    </xf>
    <xf numFmtId="0" fontId="3" fillId="0" borderId="1" xfId="0" applyFont="1" applyBorder="1" applyAlignment="1">
      <alignment horizontal="center" vertical="center" textRotation="90" wrapText="1"/>
    </xf>
    <xf numFmtId="9" fontId="22" fillId="0" borderId="1" xfId="0" applyNumberFormat="1" applyFont="1" applyBorder="1" applyAlignment="1">
      <alignment horizontal="center" vertical="center" wrapText="1"/>
    </xf>
    <xf numFmtId="0" fontId="27" fillId="43" borderId="1" xfId="0" applyFont="1" applyFill="1" applyBorder="1" applyAlignment="1">
      <alignment horizontal="center" vertical="center" textRotation="90" wrapText="1"/>
    </xf>
    <xf numFmtId="0" fontId="3" fillId="43" borderId="1" xfId="0" applyFont="1" applyFill="1" applyBorder="1" applyAlignment="1">
      <alignment horizontal="center" vertical="center" textRotation="90" wrapText="1"/>
    </xf>
    <xf numFmtId="9" fontId="27" fillId="0" borderId="1" xfId="0" applyNumberFormat="1" applyFont="1" applyBorder="1" applyAlignment="1">
      <alignment horizontal="center" vertical="center" wrapText="1"/>
    </xf>
    <xf numFmtId="9" fontId="129" fillId="0" borderId="1" xfId="0" applyNumberFormat="1" applyFont="1" applyBorder="1" applyAlignment="1">
      <alignment horizontal="center" vertical="center" wrapText="1"/>
    </xf>
    <xf numFmtId="0" fontId="134" fillId="0" borderId="1" xfId="0" applyFont="1" applyBorder="1" applyAlignment="1">
      <alignment horizontal="center" vertical="center"/>
    </xf>
    <xf numFmtId="0" fontId="33" fillId="25" borderId="1" xfId="0" applyFont="1" applyFill="1" applyBorder="1" applyAlignment="1">
      <alignment horizontal="center" vertical="center" textRotation="90" wrapText="1"/>
    </xf>
    <xf numFmtId="0" fontId="68" fillId="43" borderId="1" xfId="0" applyFont="1" applyFill="1" applyBorder="1" applyAlignment="1">
      <alignment horizontal="center" vertical="center" textRotation="90" wrapText="1"/>
    </xf>
    <xf numFmtId="0" fontId="68" fillId="0" borderId="1" xfId="0" applyFont="1" applyBorder="1" applyAlignment="1">
      <alignment horizontal="center" vertical="center" textRotation="90" wrapText="1"/>
    </xf>
    <xf numFmtId="0" fontId="27" fillId="27" borderId="25" xfId="0" applyFont="1" applyFill="1" applyBorder="1" applyAlignment="1">
      <alignment horizontal="center" vertical="center" textRotation="90" wrapText="1"/>
    </xf>
    <xf numFmtId="9" fontId="22" fillId="0" borderId="25" xfId="0" applyNumberFormat="1" applyFont="1" applyBorder="1" applyAlignment="1">
      <alignment horizontal="center" vertical="center" wrapText="1"/>
    </xf>
    <xf numFmtId="0" fontId="27" fillId="25" borderId="25" xfId="0" applyFont="1" applyFill="1" applyBorder="1" applyAlignment="1">
      <alignment horizontal="center" vertical="center" textRotation="90" wrapText="1"/>
    </xf>
    <xf numFmtId="0" fontId="27" fillId="37" borderId="1" xfId="0" applyFont="1" applyFill="1" applyBorder="1" applyAlignment="1">
      <alignment horizontal="center" vertical="center" textRotation="90" wrapText="1"/>
    </xf>
    <xf numFmtId="0" fontId="23" fillId="41" borderId="1" xfId="0" applyFont="1" applyFill="1" applyBorder="1" applyAlignment="1">
      <alignment horizontal="center" vertical="center" textRotation="90" wrapText="1"/>
    </xf>
    <xf numFmtId="0" fontId="23" fillId="28" borderId="1" xfId="0" applyFont="1" applyFill="1" applyBorder="1" applyAlignment="1">
      <alignment horizontal="left" vertical="center" wrapText="1"/>
    </xf>
    <xf numFmtId="0" fontId="23" fillId="0" borderId="25" xfId="0" applyFont="1" applyBorder="1" applyAlignment="1">
      <alignment horizontal="center" vertical="center" textRotation="90" wrapText="1"/>
    </xf>
    <xf numFmtId="0" fontId="125" fillId="27" borderId="25" xfId="0" applyFont="1" applyFill="1" applyBorder="1" applyAlignment="1">
      <alignment horizontal="center" vertical="center" textRotation="90" wrapText="1"/>
    </xf>
    <xf numFmtId="9" fontId="125" fillId="0" borderId="25" xfId="0" applyNumberFormat="1" applyFont="1" applyBorder="1" applyAlignment="1">
      <alignment horizontal="center" vertical="center" wrapText="1"/>
    </xf>
    <xf numFmtId="0" fontId="125" fillId="25" borderId="25" xfId="0" applyFont="1" applyFill="1" applyBorder="1" applyAlignment="1">
      <alignment horizontal="center" vertical="center" textRotation="90" wrapText="1"/>
    </xf>
    <xf numFmtId="0" fontId="125" fillId="0" borderId="25" xfId="0" applyFont="1" applyBorder="1" applyAlignment="1">
      <alignment horizontal="center" vertical="center" textRotation="90" wrapText="1"/>
    </xf>
    <xf numFmtId="165" fontId="137" fillId="0" borderId="1" xfId="0" applyNumberFormat="1" applyFont="1" applyBorder="1" applyAlignment="1">
      <alignment horizontal="center" vertical="center"/>
    </xf>
    <xf numFmtId="165" fontId="70" fillId="0" borderId="1" xfId="0" applyNumberFormat="1" applyFont="1" applyBorder="1" applyAlignment="1">
      <alignment horizontal="center" vertical="center"/>
    </xf>
    <xf numFmtId="165" fontId="112" fillId="0" borderId="1" xfId="0" applyNumberFormat="1" applyFont="1" applyBorder="1" applyAlignment="1">
      <alignment horizontal="center" vertical="center"/>
    </xf>
    <xf numFmtId="0" fontId="33" fillId="0" borderId="1" xfId="0" applyFont="1" applyBorder="1" applyAlignment="1">
      <alignment horizontal="center" vertical="center" textRotation="90" wrapText="1"/>
    </xf>
    <xf numFmtId="0" fontId="125" fillId="27" borderId="1" xfId="0" applyFont="1" applyFill="1" applyBorder="1" applyAlignment="1">
      <alignment horizontal="center" vertical="center" textRotation="90" wrapText="1"/>
    </xf>
    <xf numFmtId="9" fontId="62" fillId="0" borderId="1" xfId="0" applyNumberFormat="1" applyFont="1" applyBorder="1" applyAlignment="1">
      <alignment horizontal="center" vertical="center" wrapText="1"/>
    </xf>
    <xf numFmtId="0" fontId="67" fillId="26" borderId="1" xfId="0" applyFont="1" applyFill="1" applyBorder="1" applyAlignment="1">
      <alignment horizontal="center" vertical="center" textRotation="90" wrapText="1"/>
    </xf>
    <xf numFmtId="0" fontId="125" fillId="26" borderId="1" xfId="0" applyFont="1" applyFill="1" applyBorder="1" applyAlignment="1">
      <alignment horizontal="center" vertical="center" textRotation="90" wrapText="1"/>
    </xf>
    <xf numFmtId="165" fontId="54" fillId="0" borderId="1" xfId="0" applyNumberFormat="1" applyFont="1" applyBorder="1" applyAlignment="1">
      <alignment horizontal="center" vertical="center" wrapText="1"/>
    </xf>
    <xf numFmtId="0" fontId="26" fillId="29" borderId="23" xfId="0" applyFont="1" applyFill="1" applyBorder="1" applyAlignment="1">
      <alignment horizontal="center" vertical="center" wrapText="1"/>
    </xf>
    <xf numFmtId="0" fontId="43" fillId="0" borderId="25" xfId="0" applyFont="1" applyBorder="1" applyAlignment="1">
      <alignment horizontal="center" vertical="center" wrapText="1"/>
    </xf>
    <xf numFmtId="0" fontId="23" fillId="28" borderId="21" xfId="0" applyFont="1" applyFill="1" applyBorder="1" applyAlignment="1">
      <alignment horizontal="justify" vertical="center"/>
    </xf>
    <xf numFmtId="0" fontId="3" fillId="30" borderId="1" xfId="0" applyFont="1" applyFill="1" applyBorder="1" applyAlignment="1">
      <alignment vertical="center" wrapText="1"/>
    </xf>
    <xf numFmtId="0" fontId="23" fillId="0" borderId="33" xfId="0" applyFont="1" applyBorder="1" applyAlignment="1">
      <alignment horizontal="center" vertical="center" textRotation="90" wrapText="1"/>
    </xf>
    <xf numFmtId="0" fontId="125" fillId="0" borderId="33" xfId="0" applyFont="1" applyBorder="1" applyAlignment="1">
      <alignment horizontal="center" vertical="center" textRotation="90" wrapText="1"/>
    </xf>
    <xf numFmtId="0" fontId="67" fillId="0" borderId="33" xfId="0" applyFont="1" applyBorder="1" applyAlignment="1">
      <alignment horizontal="center" vertical="center" textRotation="90" wrapText="1"/>
    </xf>
    <xf numFmtId="0" fontId="0" fillId="42" borderId="1" xfId="0" applyFill="1" applyBorder="1"/>
    <xf numFmtId="0" fontId="38" fillId="0" borderId="1" xfId="0" applyFont="1" applyBorder="1" applyAlignment="1">
      <alignment horizontal="left" vertical="center" wrapText="1"/>
    </xf>
    <xf numFmtId="0" fontId="23" fillId="28" borderId="25" xfId="0" applyFont="1" applyFill="1" applyBorder="1" applyAlignment="1">
      <alignment horizontal="left" vertical="center" wrapText="1"/>
    </xf>
    <xf numFmtId="0" fontId="3" fillId="0" borderId="0" xfId="0" applyFont="1"/>
    <xf numFmtId="0" fontId="3" fillId="0" borderId="0" xfId="0" applyFont="1" applyAlignment="1">
      <alignment horizontal="center" vertical="center" wrapText="1"/>
    </xf>
    <xf numFmtId="1" fontId="28" fillId="28" borderId="47" xfId="0" applyNumberFormat="1" applyFont="1" applyFill="1" applyBorder="1" applyAlignment="1">
      <alignment horizontal="center" vertical="center" wrapText="1"/>
    </xf>
    <xf numFmtId="1" fontId="28" fillId="28" borderId="48" xfId="0" applyNumberFormat="1" applyFont="1" applyFill="1" applyBorder="1" applyAlignment="1">
      <alignment horizontal="center" vertical="center" wrapText="1"/>
    </xf>
    <xf numFmtId="0" fontId="50" fillId="0" borderId="1" xfId="0" applyFont="1" applyBorder="1" applyAlignment="1">
      <alignment horizontal="left" vertical="center" wrapText="1"/>
    </xf>
    <xf numFmtId="9" fontId="26" fillId="28" borderId="0" xfId="0" applyNumberFormat="1" applyFont="1" applyFill="1" applyAlignment="1">
      <alignment horizontal="center" vertical="center"/>
    </xf>
    <xf numFmtId="0" fontId="24" fillId="28" borderId="0" xfId="0" applyFont="1" applyFill="1" applyAlignment="1">
      <alignment horizontal="center" vertical="center"/>
    </xf>
    <xf numFmtId="0" fontId="128" fillId="0" borderId="36" xfId="0" applyFont="1" applyBorder="1" applyAlignment="1" applyProtection="1">
      <alignment horizontal="center" vertical="center" textRotation="90" wrapText="1"/>
      <protection locked="0"/>
    </xf>
    <xf numFmtId="9" fontId="129" fillId="0" borderId="36" xfId="0" applyNumberFormat="1" applyFont="1" applyBorder="1" applyAlignment="1" applyProtection="1">
      <alignment horizontal="center" vertical="center" wrapText="1"/>
      <protection hidden="1"/>
    </xf>
    <xf numFmtId="9" fontId="0" fillId="0" borderId="0" xfId="0" applyNumberFormat="1"/>
    <xf numFmtId="0" fontId="37" fillId="0" borderId="1" xfId="0" applyFont="1" applyBorder="1" applyAlignment="1">
      <alignment horizontal="left" vertical="top" wrapText="1"/>
    </xf>
    <xf numFmtId="0" fontId="49" fillId="36" borderId="23" xfId="0" applyFont="1" applyFill="1" applyBorder="1" applyAlignment="1">
      <alignment horizontal="center" vertical="center" wrapText="1"/>
    </xf>
    <xf numFmtId="0" fontId="49" fillId="36" borderId="52" xfId="0" applyFont="1" applyFill="1" applyBorder="1" applyAlignment="1">
      <alignment horizontal="center" vertical="center" wrapText="1"/>
    </xf>
    <xf numFmtId="0" fontId="94" fillId="0" borderId="53" xfId="0" applyFont="1" applyBorder="1" applyAlignment="1" applyProtection="1">
      <alignment horizontal="center" vertical="center" textRotation="90"/>
      <protection locked="0"/>
    </xf>
    <xf numFmtId="9" fontId="27" fillId="0" borderId="1" xfId="51" applyFont="1" applyBorder="1" applyAlignment="1">
      <alignment horizontal="center" vertical="center" wrapText="1"/>
    </xf>
    <xf numFmtId="9" fontId="27" fillId="0" borderId="11" xfId="51" applyFont="1" applyBorder="1" applyAlignment="1">
      <alignment horizontal="center" vertical="center" wrapText="1"/>
    </xf>
    <xf numFmtId="0" fontId="128" fillId="0" borderId="53" xfId="0" applyFont="1" applyBorder="1" applyAlignment="1" applyProtection="1">
      <alignment horizontal="center" vertical="center" textRotation="90" wrapText="1"/>
      <protection locked="0"/>
    </xf>
    <xf numFmtId="0" fontId="26" fillId="29" borderId="14" xfId="0" applyFont="1" applyFill="1" applyBorder="1" applyAlignment="1">
      <alignment horizontal="center" vertical="center" wrapText="1"/>
    </xf>
    <xf numFmtId="0" fontId="56" fillId="26" borderId="1" xfId="0" applyFont="1" applyFill="1" applyBorder="1" applyAlignment="1">
      <alignment horizontal="center" vertical="center" wrapText="1"/>
    </xf>
    <xf numFmtId="0" fontId="59" fillId="36" borderId="1" xfId="0" applyFont="1" applyFill="1" applyBorder="1" applyAlignment="1">
      <alignment horizontal="center" vertical="center" wrapText="1"/>
    </xf>
    <xf numFmtId="0" fontId="127" fillId="0" borderId="53" xfId="0" applyFont="1" applyBorder="1" applyAlignment="1" applyProtection="1">
      <alignment horizontal="center" vertical="center" textRotation="90" wrapText="1"/>
      <protection locked="0"/>
    </xf>
    <xf numFmtId="0" fontId="121" fillId="28" borderId="1" xfId="0" applyFont="1" applyFill="1" applyBorder="1" applyAlignment="1">
      <alignment horizontal="left" vertical="top" wrapText="1"/>
    </xf>
    <xf numFmtId="0" fontId="31" fillId="26" borderId="11" xfId="0" applyFont="1" applyFill="1" applyBorder="1" applyAlignment="1">
      <alignment horizontal="center" vertical="center" wrapText="1"/>
    </xf>
    <xf numFmtId="0" fontId="27" fillId="28" borderId="11" xfId="0" applyFont="1" applyFill="1" applyBorder="1" applyAlignment="1">
      <alignment horizontal="left" vertical="center" wrapText="1"/>
    </xf>
    <xf numFmtId="0" fontId="144" fillId="26" borderId="1" xfId="0" applyFont="1" applyFill="1" applyBorder="1" applyAlignment="1">
      <alignment horizontal="center" vertical="center" wrapText="1"/>
    </xf>
    <xf numFmtId="0" fontId="109" fillId="26" borderId="1" xfId="0" applyFont="1" applyFill="1" applyBorder="1" applyAlignment="1">
      <alignment horizontal="center" vertical="center" wrapText="1"/>
    </xf>
    <xf numFmtId="0" fontId="67" fillId="0" borderId="41" xfId="0" applyFont="1" applyBorder="1" applyAlignment="1" applyProtection="1">
      <alignment horizontal="center" vertical="center" textRotation="90"/>
      <protection locked="0"/>
    </xf>
    <xf numFmtId="0" fontId="59" fillId="36" borderId="23" xfId="0" applyFont="1" applyFill="1" applyBorder="1" applyAlignment="1">
      <alignment horizontal="center" vertical="center" wrapText="1"/>
    </xf>
    <xf numFmtId="0" fontId="147" fillId="36" borderId="1" xfId="0" applyFont="1" applyFill="1" applyBorder="1" applyAlignment="1">
      <alignment horizontal="center" vertical="center" wrapText="1"/>
    </xf>
    <xf numFmtId="0" fontId="40" fillId="29" borderId="1" xfId="0" applyFont="1" applyFill="1" applyBorder="1" applyAlignment="1">
      <alignment horizontal="center" vertical="center" wrapText="1"/>
    </xf>
    <xf numFmtId="0" fontId="23" fillId="0" borderId="56" xfId="0" applyFont="1" applyBorder="1" applyAlignment="1" applyProtection="1">
      <alignment horizontal="center" vertical="center" textRotation="90" wrapText="1"/>
      <protection locked="0"/>
    </xf>
    <xf numFmtId="0" fontId="147" fillId="36" borderId="31" xfId="0" applyFont="1" applyFill="1" applyBorder="1" applyAlignment="1">
      <alignment horizontal="center" vertical="center" wrapText="1"/>
    </xf>
    <xf numFmtId="0" fontId="37" fillId="0" borderId="1" xfId="0" applyFont="1" applyBorder="1" applyAlignment="1">
      <alignment horizontal="left" vertical="center" wrapText="1"/>
    </xf>
    <xf numFmtId="0" fontId="37" fillId="28" borderId="1" xfId="0" applyFont="1" applyFill="1" applyBorder="1" applyAlignment="1">
      <alignment horizontal="left" vertical="center" wrapText="1"/>
    </xf>
    <xf numFmtId="9" fontId="27" fillId="0" borderId="0" xfId="51" applyFont="1" applyBorder="1" applyAlignment="1">
      <alignment horizontal="center" vertical="center" wrapText="1"/>
    </xf>
    <xf numFmtId="0" fontId="125" fillId="0" borderId="53" xfId="0" applyFont="1" applyBorder="1" applyAlignment="1" applyProtection="1">
      <alignment horizontal="center" vertical="center" textRotation="90" wrapText="1"/>
      <protection locked="0"/>
    </xf>
    <xf numFmtId="9" fontId="27" fillId="0" borderId="50" xfId="51" applyFont="1" applyBorder="1" applyAlignment="1">
      <alignment horizontal="center" vertical="center" wrapText="1"/>
    </xf>
    <xf numFmtId="0" fontId="74" fillId="36" borderId="23" xfId="0" applyFont="1" applyFill="1" applyBorder="1" applyAlignment="1">
      <alignment horizontal="center" vertical="center" wrapText="1"/>
    </xf>
    <xf numFmtId="0" fontId="74" fillId="36" borderId="52" xfId="0" applyFont="1" applyFill="1" applyBorder="1" applyAlignment="1">
      <alignment horizontal="center" vertical="center" wrapText="1"/>
    </xf>
    <xf numFmtId="9" fontId="27" fillId="0" borderId="25" xfId="51" applyFont="1" applyBorder="1" applyAlignment="1">
      <alignment horizontal="center" vertical="center" wrapText="1"/>
    </xf>
    <xf numFmtId="0" fontId="23" fillId="28" borderId="25" xfId="0" applyFont="1" applyFill="1" applyBorder="1" applyAlignment="1">
      <alignment vertical="center"/>
    </xf>
    <xf numFmtId="1" fontId="27" fillId="0" borderId="1" xfId="51" applyNumberFormat="1" applyFont="1" applyBorder="1" applyAlignment="1">
      <alignment horizontal="center" vertical="center" wrapText="1"/>
    </xf>
    <xf numFmtId="0" fontId="109" fillId="26" borderId="25" xfId="0" applyFont="1" applyFill="1" applyBorder="1" applyAlignment="1">
      <alignment horizontal="center" vertical="center" wrapText="1"/>
    </xf>
    <xf numFmtId="1" fontId="27" fillId="0" borderId="11" xfId="51" applyNumberFormat="1" applyFont="1" applyBorder="1" applyAlignment="1">
      <alignment horizontal="center" vertical="center" wrapText="1"/>
    </xf>
    <xf numFmtId="0" fontId="23" fillId="0" borderId="0" xfId="0" applyFont="1" applyAlignment="1">
      <alignment horizontal="left" vertical="center" wrapText="1"/>
    </xf>
    <xf numFmtId="0" fontId="40" fillId="29" borderId="25" xfId="0" applyFont="1" applyFill="1" applyBorder="1" applyAlignment="1">
      <alignment horizontal="center" vertical="center" wrapText="1"/>
    </xf>
    <xf numFmtId="0" fontId="147" fillId="36" borderId="25" xfId="0" applyFont="1" applyFill="1" applyBorder="1" applyAlignment="1">
      <alignment horizontal="center" vertical="center" wrapText="1"/>
    </xf>
    <xf numFmtId="9" fontId="37" fillId="0" borderId="1" xfId="51" applyFont="1" applyBorder="1" applyAlignment="1">
      <alignment horizontal="center" vertical="center" wrapText="1"/>
    </xf>
    <xf numFmtId="0" fontId="23" fillId="28" borderId="1" xfId="0" applyFont="1" applyFill="1" applyBorder="1" applyAlignment="1">
      <alignment horizontal="justify" vertical="center"/>
    </xf>
    <xf numFmtId="0" fontId="38" fillId="0" borderId="0" xfId="0" applyFont="1" applyAlignment="1">
      <alignment horizontal="left" vertical="top" wrapText="1"/>
    </xf>
    <xf numFmtId="0" fontId="23" fillId="0" borderId="1" xfId="0" applyFont="1" applyBorder="1" applyAlignment="1">
      <alignment horizontal="center" vertical="center" wrapText="1"/>
    </xf>
    <xf numFmtId="0" fontId="23" fillId="0" borderId="11" xfId="0" applyFont="1" applyBorder="1" applyAlignment="1">
      <alignment horizontal="center" vertical="center" wrapText="1"/>
    </xf>
    <xf numFmtId="0" fontId="3" fillId="0" borderId="0" xfId="0" applyFont="1" applyAlignment="1">
      <alignment horizontal="center" vertical="center"/>
    </xf>
    <xf numFmtId="0" fontId="27" fillId="0" borderId="11" xfId="0" applyFont="1" applyBorder="1" applyAlignment="1">
      <alignment horizontal="center" vertical="center" wrapText="1"/>
    </xf>
    <xf numFmtId="0" fontId="24" fillId="28" borderId="1" xfId="0" applyFont="1" applyFill="1" applyBorder="1" applyAlignment="1">
      <alignment horizontal="center" vertical="center" wrapText="1"/>
    </xf>
    <xf numFmtId="9" fontId="36" fillId="0" borderId="1" xfId="53" applyNumberFormat="1" applyBorder="1" applyAlignment="1">
      <alignment horizontal="center" vertical="center" wrapText="1"/>
    </xf>
    <xf numFmtId="9" fontId="70" fillId="0" borderId="25" xfId="0" applyNumberFormat="1" applyFont="1" applyBorder="1" applyAlignment="1">
      <alignment horizontal="center" vertical="center"/>
    </xf>
    <xf numFmtId="9" fontId="112" fillId="0" borderId="25" xfId="0" applyNumberFormat="1" applyFont="1" applyBorder="1" applyAlignment="1">
      <alignment horizontal="center" vertical="center"/>
    </xf>
    <xf numFmtId="9" fontId="71" fillId="0" borderId="25" xfId="0" applyNumberFormat="1" applyFont="1" applyBorder="1" applyAlignment="1">
      <alignment horizontal="center" vertical="center"/>
    </xf>
    <xf numFmtId="0" fontId="28" fillId="28" borderId="0" xfId="0" applyFont="1" applyFill="1" applyAlignment="1">
      <alignment vertical="center" wrapText="1"/>
    </xf>
    <xf numFmtId="9" fontId="3" fillId="47" borderId="0" xfId="0" applyNumberFormat="1" applyFont="1" applyFill="1" applyAlignment="1">
      <alignment horizontal="center" vertical="center"/>
    </xf>
    <xf numFmtId="9" fontId="121" fillId="41" borderId="46" xfId="0" applyNumberFormat="1" applyFont="1" applyFill="1" applyBorder="1" applyAlignment="1">
      <alignment horizontal="center" vertical="center"/>
    </xf>
    <xf numFmtId="0" fontId="161" fillId="41" borderId="46" xfId="0" applyFont="1" applyFill="1" applyBorder="1" applyAlignment="1">
      <alignment horizontal="right" vertical="center"/>
    </xf>
    <xf numFmtId="9" fontId="161" fillId="41" borderId="35" xfId="0" applyNumberFormat="1" applyFont="1" applyFill="1" applyBorder="1" applyAlignment="1">
      <alignment horizontal="center" vertical="center"/>
    </xf>
    <xf numFmtId="0" fontId="0" fillId="41" borderId="0" xfId="0" applyFill="1"/>
    <xf numFmtId="9" fontId="24" fillId="48" borderId="0" xfId="0" applyNumberFormat="1" applyFont="1" applyFill="1" applyAlignment="1">
      <alignment horizontal="center" vertical="center"/>
    </xf>
    <xf numFmtId="9" fontId="71" fillId="41" borderId="1" xfId="0" applyNumberFormat="1" applyFont="1" applyFill="1" applyBorder="1" applyAlignment="1">
      <alignment horizontal="center" vertical="center"/>
    </xf>
    <xf numFmtId="9" fontId="161" fillId="41" borderId="0" xfId="0" applyNumberFormat="1" applyFont="1" applyFill="1" applyAlignment="1">
      <alignment horizontal="center" vertical="center"/>
    </xf>
    <xf numFmtId="0" fontId="50" fillId="41" borderId="46" xfId="0" applyFont="1" applyFill="1" applyBorder="1" applyAlignment="1">
      <alignment horizontal="center" vertical="center" wrapText="1"/>
    </xf>
    <xf numFmtId="0" fontId="52" fillId="41" borderId="46" xfId="0" applyFont="1" applyFill="1" applyBorder="1" applyAlignment="1">
      <alignment horizontal="right" vertical="center"/>
    </xf>
    <xf numFmtId="9" fontId="24" fillId="49" borderId="0" xfId="0" applyNumberFormat="1" applyFont="1" applyFill="1" applyAlignment="1">
      <alignment horizontal="center" vertical="center"/>
    </xf>
    <xf numFmtId="9" fontId="161" fillId="41" borderId="1" xfId="0" applyNumberFormat="1" applyFont="1" applyFill="1" applyBorder="1" applyAlignment="1">
      <alignment horizontal="center" vertical="center"/>
    </xf>
    <xf numFmtId="0" fontId="0" fillId="48" borderId="0" xfId="0" applyFill="1"/>
    <xf numFmtId="0" fontId="0" fillId="50" borderId="0" xfId="0" applyFill="1"/>
    <xf numFmtId="9" fontId="131" fillId="41" borderId="1" xfId="0" applyNumberFormat="1" applyFont="1" applyFill="1" applyBorder="1" applyAlignment="1">
      <alignment horizontal="center" vertical="center"/>
    </xf>
    <xf numFmtId="9" fontId="161" fillId="50" borderId="0" xfId="0" applyNumberFormat="1" applyFont="1" applyFill="1" applyAlignment="1">
      <alignment horizontal="center" vertical="center"/>
    </xf>
    <xf numFmtId="0" fontId="23" fillId="25" borderId="25" xfId="0" applyFont="1" applyFill="1" applyBorder="1" applyAlignment="1">
      <alignment horizontal="center" vertical="center" textRotation="90" wrapText="1"/>
    </xf>
    <xf numFmtId="0" fontId="27" fillId="0" borderId="0" xfId="0" applyFont="1" applyAlignment="1">
      <alignment horizontal="center" vertical="center" wrapText="1"/>
    </xf>
    <xf numFmtId="0" fontId="48" fillId="0" borderId="0" xfId="0" applyFont="1" applyAlignment="1" applyProtection="1">
      <alignment horizontal="left" vertical="center" wrapText="1"/>
      <protection locked="0"/>
    </xf>
    <xf numFmtId="0" fontId="37" fillId="0" borderId="0" xfId="0" applyFont="1" applyAlignment="1">
      <alignment horizontal="center" vertical="center" textRotation="90" wrapText="1"/>
    </xf>
    <xf numFmtId="0" fontId="3" fillId="0" borderId="0" xfId="0" applyFont="1" applyAlignment="1">
      <alignment horizontal="left" vertical="center" wrapText="1"/>
    </xf>
    <xf numFmtId="0" fontId="24" fillId="26" borderId="0" xfId="0" applyFont="1" applyFill="1" applyAlignment="1">
      <alignment horizontal="center" vertical="center" wrapText="1"/>
    </xf>
    <xf numFmtId="0" fontId="3" fillId="28" borderId="0" xfId="0" applyFont="1" applyFill="1" applyAlignment="1">
      <alignment horizontal="center" vertical="center"/>
    </xf>
    <xf numFmtId="0" fontId="125" fillId="0" borderId="0" xfId="0" applyFont="1" applyAlignment="1" applyProtection="1">
      <alignment horizontal="center" vertical="center" textRotation="90" wrapText="1"/>
      <protection locked="0"/>
    </xf>
    <xf numFmtId="9" fontId="125" fillId="0" borderId="0" xfId="0" applyNumberFormat="1" applyFont="1" applyAlignment="1" applyProtection="1">
      <alignment horizontal="center" vertical="center" wrapText="1"/>
      <protection hidden="1"/>
    </xf>
    <xf numFmtId="0" fontId="67" fillId="44" borderId="0" xfId="0" applyFont="1" applyFill="1" applyAlignment="1">
      <alignment horizontal="center" vertical="center" textRotation="90" wrapText="1"/>
    </xf>
    <xf numFmtId="9" fontId="67" fillId="0" borderId="0" xfId="0" applyNumberFormat="1" applyFont="1" applyAlignment="1">
      <alignment horizontal="center" vertical="center" wrapText="1"/>
    </xf>
    <xf numFmtId="0" fontId="67" fillId="25" borderId="0" xfId="0" applyFont="1" applyFill="1" applyAlignment="1">
      <alignment horizontal="center" vertical="center" textRotation="90" wrapText="1"/>
    </xf>
    <xf numFmtId="0" fontId="67" fillId="0" borderId="0" xfId="0" applyFont="1" applyAlignment="1">
      <alignment horizontal="center" vertical="center" textRotation="90" wrapText="1"/>
    </xf>
    <xf numFmtId="9" fontId="70" fillId="0" borderId="0" xfId="0" applyNumberFormat="1" applyFont="1" applyAlignment="1">
      <alignment horizontal="center" vertical="center"/>
    </xf>
    <xf numFmtId="9" fontId="54" fillId="0" borderId="0" xfId="0" applyNumberFormat="1" applyFont="1" applyAlignment="1">
      <alignment horizontal="center" vertical="center"/>
    </xf>
    <xf numFmtId="0" fontId="94" fillId="25" borderId="0" xfId="0" applyFont="1" applyFill="1" applyAlignment="1">
      <alignment horizontal="center" vertical="center" textRotation="90" wrapText="1"/>
    </xf>
    <xf numFmtId="0" fontId="0" fillId="45" borderId="0" xfId="0" applyFill="1"/>
    <xf numFmtId="0" fontId="52" fillId="41" borderId="59" xfId="0" applyFont="1" applyFill="1" applyBorder="1" applyAlignment="1">
      <alignment horizontal="right" vertical="center"/>
    </xf>
    <xf numFmtId="9" fontId="161" fillId="41" borderId="50" xfId="0" applyNumberFormat="1" applyFont="1" applyFill="1" applyBorder="1" applyAlignment="1">
      <alignment horizontal="center" vertical="center"/>
    </xf>
    <xf numFmtId="9" fontId="23" fillId="0" borderId="1" xfId="0" applyNumberFormat="1" applyFont="1" applyBorder="1" applyAlignment="1">
      <alignment horizontal="center" vertical="center" wrapText="1"/>
    </xf>
    <xf numFmtId="0" fontId="37" fillId="41" borderId="0" xfId="0" applyFont="1" applyFill="1" applyAlignment="1">
      <alignment horizontal="left" vertical="center" wrapText="1"/>
    </xf>
    <xf numFmtId="0" fontId="24" fillId="41" borderId="0" xfId="0" applyFont="1" applyFill="1" applyAlignment="1">
      <alignment horizontal="center" vertical="center" wrapText="1"/>
    </xf>
    <xf numFmtId="0" fontId="23" fillId="41" borderId="0" xfId="0" applyFont="1" applyFill="1" applyAlignment="1">
      <alignment horizontal="center" vertical="center" wrapText="1"/>
    </xf>
    <xf numFmtId="9" fontId="3" fillId="28" borderId="33" xfId="0" applyNumberFormat="1" applyFont="1" applyFill="1" applyBorder="1" applyAlignment="1">
      <alignment horizontal="center" vertical="center" wrapText="1"/>
    </xf>
    <xf numFmtId="10" fontId="3" fillId="28" borderId="33" xfId="0" applyNumberFormat="1" applyFont="1" applyFill="1" applyBorder="1" applyAlignment="1">
      <alignment horizontal="center" vertical="center" wrapText="1"/>
    </xf>
    <xf numFmtId="0" fontId="37" fillId="28" borderId="35" xfId="0" applyFont="1" applyFill="1" applyBorder="1" applyAlignment="1">
      <alignment horizontal="left" vertical="center" wrapText="1"/>
    </xf>
    <xf numFmtId="0" fontId="24" fillId="26" borderId="25" xfId="0" applyFont="1" applyFill="1" applyBorder="1" applyAlignment="1">
      <alignment horizontal="center" vertical="center" wrapText="1"/>
    </xf>
    <xf numFmtId="0" fontId="23" fillId="0" borderId="12" xfId="0" applyFont="1" applyBorder="1" applyAlignment="1">
      <alignment horizontal="center" vertical="center" wrapText="1"/>
    </xf>
    <xf numFmtId="9" fontId="27" fillId="41" borderId="0" xfId="51" applyFont="1" applyFill="1" applyBorder="1" applyAlignment="1">
      <alignment horizontal="center" vertical="center" wrapText="1"/>
    </xf>
    <xf numFmtId="9" fontId="24" fillId="41" borderId="0" xfId="0" applyNumberFormat="1" applyFont="1" applyFill="1" applyAlignment="1">
      <alignment horizontal="center" vertical="center"/>
    </xf>
    <xf numFmtId="9" fontId="24" fillId="28" borderId="0" xfId="0" applyNumberFormat="1" applyFont="1" applyFill="1" applyAlignment="1">
      <alignment horizontal="center" vertical="center"/>
    </xf>
    <xf numFmtId="9" fontId="163" fillId="41" borderId="1" xfId="0" applyNumberFormat="1" applyFont="1" applyFill="1" applyBorder="1" applyAlignment="1">
      <alignment horizontal="center" vertical="center"/>
    </xf>
    <xf numFmtId="0" fontId="27" fillId="41" borderId="0" xfId="0" applyFont="1" applyFill="1"/>
    <xf numFmtId="0" fontId="26" fillId="41" borderId="46" xfId="0" applyFont="1" applyFill="1" applyBorder="1" applyAlignment="1">
      <alignment horizontal="right" vertical="center"/>
    </xf>
    <xf numFmtId="0" fontId="26" fillId="26" borderId="61" xfId="0" applyFont="1" applyFill="1" applyBorder="1" applyAlignment="1">
      <alignment horizontal="center" vertical="center" wrapText="1"/>
    </xf>
    <xf numFmtId="9" fontId="37" fillId="0" borderId="1" xfId="51" applyFont="1" applyBorder="1" applyAlignment="1">
      <alignment horizontal="left" vertical="center" wrapText="1"/>
    </xf>
    <xf numFmtId="9" fontId="36" fillId="0" borderId="0" xfId="53" applyNumberFormat="1" applyBorder="1" applyAlignment="1">
      <alignment horizontal="center" vertical="center" wrapText="1"/>
    </xf>
    <xf numFmtId="0" fontId="3" fillId="28" borderId="1" xfId="0" applyFont="1" applyFill="1" applyBorder="1" applyAlignment="1">
      <alignment horizontal="left" vertical="top" wrapText="1"/>
    </xf>
    <xf numFmtId="9" fontId="23" fillId="0" borderId="1" xfId="51" applyFont="1" applyBorder="1" applyAlignment="1">
      <alignment horizontal="left" vertical="center" wrapText="1"/>
    </xf>
    <xf numFmtId="9" fontId="23" fillId="0" borderId="1" xfId="51" applyFont="1" applyBorder="1" applyAlignment="1">
      <alignment horizontal="center" vertical="center" wrapText="1"/>
    </xf>
    <xf numFmtId="0" fontId="3" fillId="0" borderId="1" xfId="0" applyFont="1" applyBorder="1" applyAlignment="1">
      <alignment horizontal="left" vertical="top" wrapText="1"/>
    </xf>
    <xf numFmtId="0" fontId="32" fillId="0" borderId="11" xfId="0" applyFont="1" applyBorder="1" applyAlignment="1">
      <alignment horizontal="left" vertical="center" wrapText="1"/>
    </xf>
    <xf numFmtId="0" fontId="52" fillId="41" borderId="62" xfId="0" applyFont="1" applyFill="1" applyBorder="1" applyAlignment="1">
      <alignment horizontal="right" vertical="center"/>
    </xf>
    <xf numFmtId="9" fontId="161" fillId="41" borderId="49" xfId="0" applyNumberFormat="1" applyFont="1" applyFill="1" applyBorder="1" applyAlignment="1">
      <alignment horizontal="center" vertical="center"/>
    </xf>
    <xf numFmtId="9" fontId="24" fillId="0" borderId="1" xfId="0" applyNumberFormat="1" applyFont="1" applyBorder="1"/>
    <xf numFmtId="0" fontId="24" fillId="0" borderId="1" xfId="0" applyFont="1" applyBorder="1"/>
    <xf numFmtId="9" fontId="24" fillId="0" borderId="1" xfId="0" applyNumberFormat="1" applyFont="1" applyBorder="1" applyAlignment="1">
      <alignment horizontal="center" vertical="center"/>
    </xf>
    <xf numFmtId="0" fontId="24" fillId="51" borderId="1" xfId="0" applyFont="1" applyFill="1" applyBorder="1"/>
    <xf numFmtId="9" fontId="24" fillId="51" borderId="1" xfId="0" applyNumberFormat="1" applyFont="1" applyFill="1" applyBorder="1" applyAlignment="1">
      <alignment horizontal="center" vertical="center"/>
    </xf>
    <xf numFmtId="0" fontId="76" fillId="0" borderId="11" xfId="0" applyFont="1" applyBorder="1" applyAlignment="1">
      <alignment horizontal="left" vertical="center" wrapText="1"/>
    </xf>
    <xf numFmtId="0" fontId="67" fillId="0" borderId="53" xfId="0" applyFont="1" applyBorder="1" applyAlignment="1" applyProtection="1">
      <alignment horizontal="center" vertical="center" textRotation="90" wrapText="1"/>
      <protection locked="0"/>
    </xf>
    <xf numFmtId="0" fontId="67" fillId="0" borderId="41" xfId="0" applyFont="1" applyBorder="1" applyAlignment="1" applyProtection="1">
      <alignment horizontal="center" vertical="center" textRotation="90" wrapText="1"/>
      <protection locked="0"/>
    </xf>
    <xf numFmtId="0" fontId="23" fillId="0" borderId="53" xfId="0" applyFont="1" applyBorder="1" applyAlignment="1" applyProtection="1">
      <alignment horizontal="center" vertical="center" textRotation="90" wrapText="1"/>
      <protection locked="0"/>
    </xf>
    <xf numFmtId="0" fontId="37" fillId="28" borderId="11" xfId="0" applyFont="1" applyFill="1" applyBorder="1" applyAlignment="1">
      <alignment horizontal="left" vertical="center" wrapText="1"/>
    </xf>
    <xf numFmtId="0" fontId="50" fillId="41" borderId="1" xfId="0" applyFont="1" applyFill="1" applyBorder="1" applyAlignment="1">
      <alignment vertical="center" wrapText="1"/>
    </xf>
    <xf numFmtId="9" fontId="163" fillId="41" borderId="0" xfId="0" applyNumberFormat="1" applyFont="1" applyFill="1" applyAlignment="1">
      <alignment horizontal="center" vertical="center"/>
    </xf>
    <xf numFmtId="9" fontId="27" fillId="0" borderId="60" xfId="51" applyFont="1" applyBorder="1" applyAlignment="1">
      <alignment horizontal="center" vertical="center" wrapText="1"/>
    </xf>
    <xf numFmtId="9" fontId="24" fillId="0" borderId="0" xfId="0" applyNumberFormat="1" applyFont="1" applyAlignment="1">
      <alignment horizontal="center" vertical="center"/>
    </xf>
    <xf numFmtId="9" fontId="24" fillId="51" borderId="0" xfId="0" applyNumberFormat="1" applyFont="1" applyFill="1" applyAlignment="1">
      <alignment horizontal="center" vertical="center"/>
    </xf>
    <xf numFmtId="1" fontId="27" fillId="28" borderId="1" xfId="51" applyNumberFormat="1" applyFont="1" applyFill="1" applyBorder="1" applyAlignment="1">
      <alignment horizontal="center" vertical="center" wrapText="1"/>
    </xf>
    <xf numFmtId="0" fontId="24" fillId="42" borderId="1" xfId="0" applyFont="1" applyFill="1" applyBorder="1" applyAlignment="1">
      <alignment horizontal="center" vertical="center" textRotation="90" wrapText="1"/>
    </xf>
    <xf numFmtId="0" fontId="86" fillId="46" borderId="1" xfId="0" applyFont="1" applyFill="1" applyBorder="1" applyAlignment="1">
      <alignment horizontal="center" vertical="center" wrapText="1"/>
    </xf>
    <xf numFmtId="0" fontId="63" fillId="42" borderId="25" xfId="0" applyFont="1" applyFill="1" applyBorder="1" applyAlignment="1">
      <alignment horizontal="center" vertical="center" textRotation="90" wrapText="1"/>
    </xf>
    <xf numFmtId="0" fontId="112" fillId="42" borderId="1" xfId="0" applyFont="1" applyFill="1" applyBorder="1" applyAlignment="1">
      <alignment horizontal="center" vertical="center" textRotation="90" wrapText="1"/>
    </xf>
    <xf numFmtId="9" fontId="27" fillId="42" borderId="25" xfId="51" applyFont="1" applyFill="1" applyBorder="1" applyAlignment="1">
      <alignment horizontal="center" vertical="center" wrapText="1"/>
    </xf>
    <xf numFmtId="0" fontId="45" fillId="42" borderId="12" xfId="0" applyFont="1" applyFill="1" applyBorder="1" applyAlignment="1">
      <alignment vertical="center" wrapText="1"/>
    </xf>
    <xf numFmtId="0" fontId="107" fillId="42" borderId="12" xfId="0" applyFont="1" applyFill="1" applyBorder="1" applyAlignment="1">
      <alignment vertical="center" wrapText="1"/>
    </xf>
    <xf numFmtId="0" fontId="28" fillId="42" borderId="11" xfId="0" applyFont="1" applyFill="1" applyBorder="1" applyAlignment="1">
      <alignment vertical="center" textRotation="90" wrapText="1"/>
    </xf>
    <xf numFmtId="0" fontId="23" fillId="42" borderId="11" xfId="0" applyFont="1" applyFill="1" applyBorder="1" applyAlignment="1">
      <alignment vertical="center"/>
    </xf>
    <xf numFmtId="0" fontId="125" fillId="0" borderId="64" xfId="0" applyFont="1" applyBorder="1" applyAlignment="1" applyProtection="1">
      <alignment horizontal="center" vertical="center" textRotation="90" wrapText="1"/>
      <protection locked="0"/>
    </xf>
    <xf numFmtId="0" fontId="125" fillId="0" borderId="36" xfId="0" applyFont="1" applyBorder="1" applyAlignment="1" applyProtection="1">
      <alignment horizontal="center" vertical="center" textRotation="90" wrapText="1"/>
      <protection locked="0"/>
    </xf>
    <xf numFmtId="9" fontId="125" fillId="0" borderId="64" xfId="0" applyNumberFormat="1" applyFont="1" applyBorder="1" applyAlignment="1" applyProtection="1">
      <alignment horizontal="center" vertical="center" wrapText="1"/>
      <protection hidden="1"/>
    </xf>
    <xf numFmtId="0" fontId="125" fillId="0" borderId="65" xfId="0" applyFont="1" applyBorder="1" applyAlignment="1" applyProtection="1">
      <alignment horizontal="center" vertical="center" textRotation="90" wrapText="1"/>
      <protection locked="0"/>
    </xf>
    <xf numFmtId="9" fontId="54" fillId="0" borderId="25" xfId="0" applyNumberFormat="1" applyFont="1" applyBorder="1" applyAlignment="1">
      <alignment horizontal="center" vertical="center" wrapText="1"/>
    </xf>
    <xf numFmtId="0" fontId="125" fillId="0" borderId="48" xfId="0" applyFont="1" applyBorder="1" applyAlignment="1">
      <alignment horizontal="center" vertical="center" textRotation="90" wrapText="1"/>
    </xf>
    <xf numFmtId="0" fontId="0" fillId="42" borderId="25" xfId="0" applyFill="1" applyBorder="1"/>
    <xf numFmtId="9" fontId="27" fillId="42" borderId="1" xfId="51" applyFont="1" applyFill="1" applyBorder="1" applyAlignment="1">
      <alignment horizontal="center" vertical="center" wrapText="1"/>
    </xf>
    <xf numFmtId="0" fontId="119" fillId="0" borderId="46" xfId="0" applyFont="1" applyBorder="1" applyAlignment="1">
      <alignment horizontal="left" vertical="center" wrapText="1"/>
    </xf>
    <xf numFmtId="1" fontId="27" fillId="0" borderId="25" xfId="51" applyNumberFormat="1" applyFont="1" applyBorder="1" applyAlignment="1">
      <alignment horizontal="center" vertical="center" wrapText="1"/>
    </xf>
    <xf numFmtId="0" fontId="37" fillId="28" borderId="1" xfId="0" applyFont="1" applyFill="1" applyBorder="1" applyAlignment="1">
      <alignment horizontal="left" wrapText="1"/>
    </xf>
    <xf numFmtId="0" fontId="115" fillId="0" borderId="25" xfId="0" applyFont="1" applyBorder="1" applyAlignment="1">
      <alignment vertical="center" wrapText="1"/>
    </xf>
    <xf numFmtId="0" fontId="41" fillId="0" borderId="11" xfId="0" applyFont="1" applyBorder="1" applyAlignment="1">
      <alignment horizontal="left" vertical="center" wrapText="1"/>
    </xf>
    <xf numFmtId="0" fontId="33" fillId="42" borderId="30" xfId="0" applyFont="1" applyFill="1" applyBorder="1" applyAlignment="1">
      <alignment horizontal="center" vertical="center" wrapText="1"/>
    </xf>
    <xf numFmtId="0" fontId="115" fillId="28" borderId="66" xfId="0" applyFont="1" applyFill="1" applyBorder="1" applyAlignment="1">
      <alignment vertical="top" wrapText="1"/>
    </xf>
    <xf numFmtId="0" fontId="45" fillId="0" borderId="0" xfId="0" applyFont="1" applyAlignment="1">
      <alignment horizontal="justify" vertical="center" wrapText="1"/>
    </xf>
    <xf numFmtId="0" fontId="41" fillId="28" borderId="25" xfId="0" applyFont="1" applyFill="1" applyBorder="1" applyAlignment="1">
      <alignment horizontal="left" vertical="center" wrapText="1"/>
    </xf>
    <xf numFmtId="0" fontId="3" fillId="0" borderId="21" xfId="0" applyFont="1" applyBorder="1" applyAlignment="1">
      <alignment vertical="center" wrapText="1"/>
    </xf>
    <xf numFmtId="0" fontId="32" fillId="0" borderId="25" xfId="0" applyFont="1" applyBorder="1" applyAlignment="1">
      <alignment horizontal="left" vertical="top" wrapText="1"/>
    </xf>
    <xf numFmtId="0" fontId="23" fillId="0" borderId="25" xfId="0" applyFont="1" applyBorder="1" applyAlignment="1">
      <alignment vertical="center" wrapText="1"/>
    </xf>
    <xf numFmtId="0" fontId="24" fillId="0" borderId="1" xfId="0" applyFont="1" applyBorder="1" applyAlignment="1">
      <alignment horizontal="center" vertical="center" wrapText="1"/>
    </xf>
    <xf numFmtId="0" fontId="140" fillId="0" borderId="1" xfId="0" applyFont="1" applyBorder="1" applyAlignment="1">
      <alignment horizontal="left" vertical="center" wrapText="1"/>
    </xf>
    <xf numFmtId="0" fontId="140" fillId="0" borderId="25" xfId="0" applyFont="1" applyBorder="1" applyAlignment="1">
      <alignment vertical="center" wrapText="1"/>
    </xf>
    <xf numFmtId="0" fontId="140" fillId="28" borderId="1" xfId="0" applyFont="1" applyFill="1" applyBorder="1" applyAlignment="1">
      <alignment horizontal="justify" vertical="center" wrapText="1"/>
    </xf>
    <xf numFmtId="0" fontId="120" fillId="0" borderId="11" xfId="0" applyFont="1" applyBorder="1" applyAlignment="1">
      <alignment horizontal="center" vertical="center" wrapText="1"/>
    </xf>
    <xf numFmtId="0" fontId="120" fillId="28" borderId="1" xfId="0" applyFont="1" applyFill="1" applyBorder="1" applyAlignment="1">
      <alignment vertical="center" wrapText="1"/>
    </xf>
    <xf numFmtId="0" fontId="0" fillId="28" borderId="1" xfId="0" applyFill="1" applyBorder="1" applyAlignment="1">
      <alignment horizontal="center" vertical="center" wrapText="1"/>
    </xf>
    <xf numFmtId="0" fontId="3" fillId="28" borderId="25" xfId="0" applyFont="1" applyFill="1" applyBorder="1" applyAlignment="1">
      <alignment vertical="center" wrapText="1"/>
    </xf>
    <xf numFmtId="9" fontId="27" fillId="28" borderId="11" xfId="51" applyFont="1" applyFill="1" applyBorder="1" applyAlignment="1">
      <alignment horizontal="center" vertical="center" wrapText="1"/>
    </xf>
    <xf numFmtId="9" fontId="37" fillId="28" borderId="1" xfId="51" applyFont="1" applyFill="1" applyBorder="1" applyAlignment="1">
      <alignment horizontal="left" vertical="center" wrapText="1"/>
    </xf>
    <xf numFmtId="9" fontId="27" fillId="28" borderId="1" xfId="51" applyFont="1" applyFill="1" applyBorder="1" applyAlignment="1">
      <alignment horizontal="center" vertical="center" wrapText="1"/>
    </xf>
    <xf numFmtId="0" fontId="74" fillId="36" borderId="12" xfId="0" applyFont="1" applyFill="1" applyBorder="1" applyAlignment="1">
      <alignment horizontal="center" vertical="center" wrapText="1"/>
    </xf>
    <xf numFmtId="0" fontId="59" fillId="36" borderId="12" xfId="0" applyFont="1" applyFill="1" applyBorder="1" applyAlignment="1">
      <alignment horizontal="center" vertical="center" wrapText="1"/>
    </xf>
    <xf numFmtId="0" fontId="74" fillId="36" borderId="51" xfId="0" applyFont="1" applyFill="1" applyBorder="1" applyAlignment="1">
      <alignment horizontal="center" vertical="center" wrapText="1"/>
    </xf>
    <xf numFmtId="9" fontId="54" fillId="28" borderId="1" xfId="51" applyFont="1" applyFill="1" applyBorder="1" applyAlignment="1">
      <alignment horizontal="center" vertical="center" wrapText="1"/>
    </xf>
    <xf numFmtId="0" fontId="37" fillId="0" borderId="25" xfId="0" applyFont="1" applyBorder="1" applyAlignment="1">
      <alignment horizontal="left" vertical="center" wrapText="1"/>
    </xf>
    <xf numFmtId="9" fontId="27" fillId="0" borderId="54" xfId="51" applyFont="1" applyBorder="1" applyAlignment="1">
      <alignment horizontal="center" vertical="center" wrapText="1"/>
    </xf>
    <xf numFmtId="0" fontId="23" fillId="0" borderId="48" xfId="0" applyFont="1" applyBorder="1" applyAlignment="1">
      <alignment horizontal="left" vertical="center" wrapText="1"/>
    </xf>
    <xf numFmtId="9" fontId="23" fillId="0" borderId="25" xfId="51" applyFont="1" applyBorder="1" applyAlignment="1">
      <alignment horizontal="left" vertical="center" wrapText="1"/>
    </xf>
    <xf numFmtId="0" fontId="26" fillId="0" borderId="21" xfId="0" applyFont="1" applyBorder="1" applyAlignment="1">
      <alignment horizontal="center" vertical="center" wrapText="1"/>
    </xf>
    <xf numFmtId="9" fontId="31" fillId="0" borderId="0" xfId="0" applyNumberFormat="1" applyFont="1" applyAlignment="1">
      <alignment horizontal="center" vertical="center"/>
    </xf>
    <xf numFmtId="0" fontId="118" fillId="0" borderId="0" xfId="0" applyFont="1" applyAlignment="1">
      <alignment horizontal="left" vertical="top" wrapText="1"/>
    </xf>
    <xf numFmtId="0" fontId="27" fillId="0" borderId="1" xfId="0" applyFont="1" applyBorder="1" applyAlignment="1">
      <alignment horizontal="center" vertical="center"/>
    </xf>
    <xf numFmtId="0" fontId="45" fillId="0" borderId="40" xfId="0" applyFont="1" applyBorder="1" applyAlignment="1">
      <alignment vertical="top" wrapText="1"/>
    </xf>
    <xf numFmtId="9" fontId="2" fillId="28" borderId="1" xfId="0" applyNumberFormat="1" applyFont="1" applyFill="1" applyBorder="1" applyAlignment="1">
      <alignment horizontal="left" vertical="center" wrapText="1"/>
    </xf>
    <xf numFmtId="0" fontId="116" fillId="28" borderId="1" xfId="0" applyFont="1" applyFill="1" applyBorder="1" applyAlignment="1">
      <alignment horizontal="left" vertical="top" wrapText="1"/>
    </xf>
    <xf numFmtId="0" fontId="27" fillId="38" borderId="25" xfId="0" applyFont="1" applyFill="1" applyBorder="1" applyAlignment="1">
      <alignment horizontal="center" vertical="center" wrapText="1"/>
    </xf>
    <xf numFmtId="12" fontId="23" fillId="28" borderId="25" xfId="0" applyNumberFormat="1" applyFont="1" applyFill="1" applyBorder="1" applyAlignment="1">
      <alignment horizontal="justify" vertical="center" wrapText="1"/>
    </xf>
    <xf numFmtId="0" fontId="26" fillId="0" borderId="25" xfId="0" applyFont="1" applyBorder="1" applyAlignment="1">
      <alignment horizontal="center" vertical="center" wrapText="1"/>
    </xf>
    <xf numFmtId="0" fontId="3" fillId="0" borderId="25" xfId="0" applyFont="1" applyBorder="1"/>
    <xf numFmtId="0" fontId="3" fillId="0" borderId="25" xfId="0" applyFont="1" applyBorder="1" applyAlignment="1">
      <alignment horizontal="left" vertical="top" wrapText="1"/>
    </xf>
    <xf numFmtId="0" fontId="27" fillId="28" borderId="1" xfId="0" applyFont="1" applyFill="1" applyBorder="1" applyAlignment="1">
      <alignment horizontal="center" vertical="center"/>
    </xf>
    <xf numFmtId="0" fontId="178" fillId="28" borderId="1" xfId="0" applyFont="1" applyFill="1" applyBorder="1" applyAlignment="1">
      <alignment horizontal="center" vertical="center" wrapText="1"/>
    </xf>
    <xf numFmtId="0" fontId="27" fillId="28" borderId="11" xfId="0" applyFont="1" applyFill="1" applyBorder="1" applyAlignment="1">
      <alignment horizontal="center" vertical="center" wrapText="1"/>
    </xf>
    <xf numFmtId="0" fontId="115" fillId="0" borderId="25" xfId="0" applyFont="1" applyBorder="1" applyAlignment="1">
      <alignment horizontal="left" vertical="center" wrapText="1"/>
    </xf>
    <xf numFmtId="0" fontId="49" fillId="60" borderId="1" xfId="0" applyFont="1" applyFill="1" applyBorder="1" applyAlignment="1">
      <alignment horizontal="center" vertical="center" wrapText="1"/>
    </xf>
    <xf numFmtId="0" fontId="183" fillId="0" borderId="1" xfId="0" applyFont="1" applyBorder="1" applyAlignment="1">
      <alignment horizontal="center" vertical="center" wrapText="1"/>
    </xf>
    <xf numFmtId="0" fontId="2" fillId="0" borderId="1" xfId="0" applyFont="1" applyBorder="1" applyAlignment="1">
      <alignment horizontal="left" vertical="center" wrapText="1"/>
    </xf>
    <xf numFmtId="0" fontId="26" fillId="54" borderId="1" xfId="0" applyFont="1" applyFill="1" applyBorder="1" applyAlignment="1">
      <alignment vertical="center"/>
    </xf>
    <xf numFmtId="9" fontId="26" fillId="54" borderId="1" xfId="0" applyNumberFormat="1" applyFont="1" applyFill="1" applyBorder="1" applyAlignment="1">
      <alignment horizontal="center" vertical="center"/>
    </xf>
    <xf numFmtId="9" fontId="121" fillId="54" borderId="46" xfId="0" applyNumberFormat="1" applyFont="1" applyFill="1" applyBorder="1" applyAlignment="1">
      <alignment vertical="center"/>
    </xf>
    <xf numFmtId="0" fontId="26" fillId="30" borderId="0" xfId="0" applyFont="1" applyFill="1" applyAlignment="1">
      <alignment vertical="center"/>
    </xf>
    <xf numFmtId="0" fontId="24" fillId="51" borderId="1" xfId="0" applyFont="1" applyFill="1" applyBorder="1" applyAlignment="1">
      <alignment horizontal="center" vertical="center"/>
    </xf>
    <xf numFmtId="0" fontId="184" fillId="0" borderId="0" xfId="0" applyFont="1"/>
    <xf numFmtId="9" fontId="145" fillId="0" borderId="0" xfId="0" applyNumberFormat="1" applyFont="1" applyAlignment="1">
      <alignment horizontal="center" vertical="center" textRotation="90" wrapText="1"/>
    </xf>
    <xf numFmtId="9" fontId="23" fillId="25" borderId="1" xfId="0" applyNumberFormat="1" applyFont="1" applyFill="1" applyBorder="1" applyAlignment="1">
      <alignment horizontal="center" vertical="center" textRotation="90" wrapText="1"/>
    </xf>
    <xf numFmtId="0" fontId="184" fillId="56" borderId="25" xfId="0" applyFont="1" applyFill="1" applyBorder="1" applyAlignment="1">
      <alignment vertical="center"/>
    </xf>
    <xf numFmtId="9" fontId="185" fillId="56" borderId="1" xfId="0" applyNumberFormat="1" applyFont="1" applyFill="1" applyBorder="1" applyAlignment="1">
      <alignment horizontal="center" vertical="center"/>
    </xf>
    <xf numFmtId="0" fontId="26" fillId="30" borderId="1" xfId="0" applyFont="1" applyFill="1" applyBorder="1" applyAlignment="1">
      <alignment horizontal="center" vertical="center"/>
    </xf>
    <xf numFmtId="9" fontId="26" fillId="30" borderId="1" xfId="0" applyNumberFormat="1" applyFont="1" applyFill="1" applyBorder="1" applyAlignment="1">
      <alignment horizontal="center" vertical="center"/>
    </xf>
    <xf numFmtId="9" fontId="186" fillId="56" borderId="25" xfId="51" applyFont="1" applyFill="1" applyBorder="1" applyAlignment="1">
      <alignment horizontal="center" vertical="center"/>
    </xf>
    <xf numFmtId="0" fontId="0" fillId="0" borderId="1" xfId="0" applyBorder="1" applyAlignment="1">
      <alignment horizontal="center" vertical="center" textRotation="90" wrapText="1"/>
    </xf>
    <xf numFmtId="9" fontId="85" fillId="53" borderId="1" xfId="0" applyNumberFormat="1" applyFont="1" applyFill="1" applyBorder="1" applyAlignment="1">
      <alignment horizontal="center" vertical="center"/>
    </xf>
    <xf numFmtId="9" fontId="50" fillId="41" borderId="1" xfId="0" applyNumberFormat="1" applyFont="1" applyFill="1" applyBorder="1" applyAlignment="1">
      <alignment horizontal="center" vertical="center"/>
    </xf>
    <xf numFmtId="9" fontId="24" fillId="53" borderId="0" xfId="0" applyNumberFormat="1" applyFont="1" applyFill="1" applyAlignment="1">
      <alignment horizontal="center" vertical="center"/>
    </xf>
    <xf numFmtId="0" fontId="0" fillId="0" borderId="25" xfId="0" applyBorder="1" applyAlignment="1">
      <alignment horizontal="center" vertical="center" textRotation="90" wrapText="1"/>
    </xf>
    <xf numFmtId="0" fontId="3" fillId="0" borderId="1" xfId="0" applyFont="1" applyBorder="1" applyAlignment="1">
      <alignment vertical="top" wrapText="1"/>
    </xf>
    <xf numFmtId="0" fontId="176" fillId="0" borderId="1" xfId="0" applyFont="1" applyBorder="1" applyAlignment="1">
      <alignment horizontal="left" vertical="center" wrapText="1"/>
    </xf>
    <xf numFmtId="0" fontId="115" fillId="0" borderId="1" xfId="0" applyFont="1" applyBorder="1" applyAlignment="1">
      <alignment vertical="center" wrapText="1"/>
    </xf>
    <xf numFmtId="0" fontId="23" fillId="28" borderId="1" xfId="0" applyFont="1" applyFill="1" applyBorder="1" applyAlignment="1">
      <alignment horizontal="center" vertical="center" wrapText="1"/>
    </xf>
    <xf numFmtId="0" fontId="28" fillId="28" borderId="1" xfId="0" applyFont="1" applyFill="1" applyBorder="1" applyAlignment="1">
      <alignment horizontal="center" vertical="center" wrapText="1"/>
    </xf>
    <xf numFmtId="0" fontId="49" fillId="36" borderId="1" xfId="0" applyFont="1" applyFill="1" applyBorder="1" applyAlignment="1">
      <alignment horizontal="center" vertical="center" wrapText="1"/>
    </xf>
    <xf numFmtId="0" fontId="45" fillId="0" borderId="1" xfId="0" applyFont="1" applyBorder="1" applyAlignment="1">
      <alignment horizontal="justify" vertical="center" wrapText="1"/>
    </xf>
    <xf numFmtId="0" fontId="88" fillId="0" borderId="11" xfId="0" applyFont="1" applyBorder="1" applyAlignment="1">
      <alignment horizontal="left" vertical="center" wrapText="1"/>
    </xf>
    <xf numFmtId="12" fontId="23" fillId="0" borderId="11" xfId="0" applyNumberFormat="1" applyFont="1" applyBorder="1" applyAlignment="1">
      <alignment horizontal="left" vertical="center" wrapText="1"/>
    </xf>
    <xf numFmtId="0" fontId="178" fillId="0" borderId="1" xfId="0" applyFont="1" applyBorder="1" applyAlignment="1">
      <alignment horizontal="left" vertical="center" wrapText="1"/>
    </xf>
    <xf numFmtId="9" fontId="3" fillId="0" borderId="1" xfId="51" applyFont="1" applyBorder="1" applyAlignment="1">
      <alignment vertical="center" wrapText="1"/>
    </xf>
    <xf numFmtId="0" fontId="74" fillId="36" borderId="1" xfId="0" applyFont="1" applyFill="1" applyBorder="1" applyAlignment="1">
      <alignment horizontal="center" vertical="center" wrapText="1"/>
    </xf>
    <xf numFmtId="0" fontId="59" fillId="36" borderId="25" xfId="0" applyFont="1" applyFill="1" applyBorder="1" applyAlignment="1">
      <alignment horizontal="center" vertical="center" wrapText="1"/>
    </xf>
    <xf numFmtId="0" fontId="52" fillId="0" borderId="11" xfId="0" applyFont="1" applyBorder="1" applyAlignment="1">
      <alignment horizontal="center" vertical="center" wrapText="1"/>
    </xf>
    <xf numFmtId="12" fontId="88" fillId="0" borderId="11" xfId="0" applyNumberFormat="1" applyFont="1" applyBorder="1" applyAlignment="1">
      <alignment horizontal="left" vertical="center" wrapText="1"/>
    </xf>
    <xf numFmtId="0" fontId="183" fillId="0" borderId="1" xfId="0" applyFont="1" applyBorder="1" applyAlignment="1">
      <alignment horizontal="left" vertical="top" wrapText="1"/>
    </xf>
    <xf numFmtId="0" fontId="26" fillId="29" borderId="47" xfId="0" applyFont="1" applyFill="1" applyBorder="1" applyAlignment="1">
      <alignment horizontal="center" vertical="center" wrapText="1"/>
    </xf>
    <xf numFmtId="0" fontId="67" fillId="0" borderId="36" xfId="0" applyFont="1" applyBorder="1" applyAlignment="1" applyProtection="1">
      <alignment horizontal="left" vertical="center" wrapText="1"/>
      <protection locked="0"/>
    </xf>
    <xf numFmtId="0" fontId="56" fillId="26" borderId="13" xfId="0" applyFont="1" applyFill="1" applyBorder="1" applyAlignment="1">
      <alignment horizontal="center" vertical="center" wrapText="1"/>
    </xf>
    <xf numFmtId="12" fontId="27" fillId="0" borderId="12" xfId="0" applyNumberFormat="1" applyFont="1" applyBorder="1" applyAlignment="1">
      <alignment horizontal="left" vertical="center" wrapText="1"/>
    </xf>
    <xf numFmtId="12" fontId="23" fillId="0" borderId="12" xfId="0" applyNumberFormat="1" applyFont="1" applyBorder="1" applyAlignment="1">
      <alignment horizontal="left" vertical="center" wrapText="1"/>
    </xf>
    <xf numFmtId="0" fontId="94" fillId="0" borderId="36" xfId="0" applyFont="1" applyBorder="1" applyAlignment="1" applyProtection="1">
      <alignment horizontal="center" vertical="center"/>
      <protection locked="0"/>
    </xf>
    <xf numFmtId="9" fontId="34" fillId="0" borderId="36" xfId="0" applyNumberFormat="1" applyFont="1" applyBorder="1" applyAlignment="1" applyProtection="1">
      <alignment horizontal="center" vertical="center"/>
      <protection hidden="1"/>
    </xf>
    <xf numFmtId="0" fontId="94" fillId="0" borderId="0" xfId="0" applyFont="1" applyAlignment="1" applyProtection="1">
      <alignment horizontal="center" vertical="center" textRotation="90"/>
      <protection locked="0"/>
    </xf>
    <xf numFmtId="9" fontId="131" fillId="0" borderId="25" xfId="0" applyNumberFormat="1" applyFont="1" applyBorder="1" applyAlignment="1">
      <alignment horizontal="center" vertical="center"/>
    </xf>
    <xf numFmtId="0" fontId="88" fillId="0" borderId="68" xfId="0" applyFont="1" applyBorder="1" applyAlignment="1">
      <alignment vertical="center" wrapText="1"/>
    </xf>
    <xf numFmtId="0" fontId="67" fillId="0" borderId="1" xfId="0" applyFont="1" applyBorder="1" applyAlignment="1" applyProtection="1">
      <alignment horizontal="left" vertical="center" wrapText="1"/>
      <protection locked="0"/>
    </xf>
    <xf numFmtId="0" fontId="192" fillId="28" borderId="1" xfId="0" applyFont="1" applyFill="1" applyBorder="1" applyAlignment="1">
      <alignment horizontal="left" vertical="center" wrapText="1"/>
    </xf>
    <xf numFmtId="0" fontId="88" fillId="0" borderId="67" xfId="0" applyFont="1" applyBorder="1" applyAlignment="1">
      <alignment horizontal="left" vertical="top" wrapText="1"/>
    </xf>
    <xf numFmtId="0" fontId="89" fillId="0" borderId="67" xfId="0" applyFont="1" applyBorder="1" applyAlignment="1">
      <alignment horizontal="left" vertical="center" wrapText="1"/>
    </xf>
    <xf numFmtId="0" fontId="26" fillId="29" borderId="54" xfId="0" applyFont="1" applyFill="1" applyBorder="1" applyAlignment="1">
      <alignment horizontal="center" vertical="center" wrapText="1"/>
    </xf>
    <xf numFmtId="0" fontId="76" fillId="0" borderId="1" xfId="0" applyFont="1" applyBorder="1" applyAlignment="1">
      <alignment horizontal="left" vertical="center" wrapText="1"/>
    </xf>
    <xf numFmtId="0" fontId="45" fillId="28" borderId="25" xfId="0" applyFont="1" applyFill="1" applyBorder="1" applyAlignment="1">
      <alignment horizontal="left" vertical="center" wrapText="1"/>
    </xf>
    <xf numFmtId="0" fontId="88" fillId="0" borderId="67" xfId="0" applyFont="1" applyBorder="1" applyAlignment="1">
      <alignment horizontal="left" vertical="center" wrapText="1"/>
    </xf>
    <xf numFmtId="0" fontId="26" fillId="29" borderId="0" xfId="0" applyFont="1" applyFill="1" applyAlignment="1">
      <alignment horizontal="center" vertical="center" wrapText="1"/>
    </xf>
    <xf numFmtId="0" fontId="109" fillId="26" borderId="33" xfId="0" applyFont="1" applyFill="1" applyBorder="1" applyAlignment="1">
      <alignment horizontal="center" vertical="center" wrapText="1"/>
    </xf>
    <xf numFmtId="0" fontId="76" fillId="0" borderId="12" xfId="0" applyFont="1" applyBorder="1" applyAlignment="1">
      <alignment horizontal="left" vertical="center" wrapText="1"/>
    </xf>
    <xf numFmtId="0" fontId="76" fillId="0" borderId="51" xfId="0" applyFont="1" applyBorder="1" applyAlignment="1">
      <alignment horizontal="left" vertical="center" wrapText="1"/>
    </xf>
    <xf numFmtId="0" fontId="33" fillId="51" borderId="1" xfId="0" applyFont="1" applyFill="1" applyBorder="1" applyAlignment="1">
      <alignment horizontal="center" vertical="center"/>
    </xf>
    <xf numFmtId="0" fontId="31" fillId="51" borderId="1" xfId="0" applyFont="1" applyFill="1" applyBorder="1" applyAlignment="1">
      <alignment horizontal="center" vertical="center" wrapText="1"/>
    </xf>
    <xf numFmtId="0" fontId="109" fillId="51" borderId="1" xfId="0" applyFont="1" applyFill="1" applyBorder="1" applyAlignment="1">
      <alignment horizontal="center" vertical="center" wrapText="1"/>
    </xf>
    <xf numFmtId="0" fontId="58" fillId="51" borderId="33" xfId="0" applyFont="1" applyFill="1" applyBorder="1" applyAlignment="1">
      <alignment horizontal="center" vertical="center" wrapText="1"/>
    </xf>
    <xf numFmtId="9" fontId="2" fillId="0" borderId="12" xfId="0" applyNumberFormat="1" applyFont="1" applyBorder="1" applyAlignment="1">
      <alignment horizontal="center" vertical="center" wrapText="1"/>
    </xf>
    <xf numFmtId="0" fontId="196" fillId="28" borderId="25" xfId="0" applyFont="1" applyFill="1" applyBorder="1" applyAlignment="1">
      <alignment horizontal="left" vertical="center" wrapText="1"/>
    </xf>
    <xf numFmtId="0" fontId="197" fillId="28" borderId="1" xfId="0" applyFont="1" applyFill="1" applyBorder="1" applyAlignment="1">
      <alignment horizontal="left" vertical="center" wrapText="1"/>
    </xf>
    <xf numFmtId="0" fontId="3" fillId="0" borderId="12" xfId="0" applyFont="1" applyBorder="1" applyAlignment="1">
      <alignment horizontal="center" vertical="center" wrapText="1"/>
    </xf>
    <xf numFmtId="0" fontId="197" fillId="28" borderId="25" xfId="0" applyFont="1" applyFill="1" applyBorder="1" applyAlignment="1">
      <alignment horizontal="left" vertical="center" wrapText="1"/>
    </xf>
    <xf numFmtId="0" fontId="26" fillId="28" borderId="25" xfId="0" applyFont="1" applyFill="1" applyBorder="1" applyAlignment="1">
      <alignment horizontal="center" vertical="center" wrapText="1"/>
    </xf>
    <xf numFmtId="0" fontId="3" fillId="28" borderId="25" xfId="0" applyFont="1" applyFill="1" applyBorder="1" applyAlignment="1">
      <alignment horizontal="left" vertical="center" wrapText="1"/>
    </xf>
    <xf numFmtId="0" fontId="37" fillId="0" borderId="25" xfId="0" applyFont="1" applyBorder="1" applyAlignment="1">
      <alignment horizontal="left" vertical="top" wrapText="1"/>
    </xf>
    <xf numFmtId="0" fontId="198" fillId="0" borderId="1" xfId="0" applyFont="1" applyBorder="1" applyAlignment="1">
      <alignment horizontal="left" vertical="top" wrapText="1"/>
    </xf>
    <xf numFmtId="0" fontId="31" fillId="51" borderId="25" xfId="0" applyFont="1" applyFill="1" applyBorder="1" applyAlignment="1">
      <alignment horizontal="center" vertical="center" wrapText="1"/>
    </xf>
    <xf numFmtId="0" fontId="37" fillId="0" borderId="25" xfId="0" applyFont="1" applyBorder="1" applyAlignment="1">
      <alignment vertical="top" wrapText="1"/>
    </xf>
    <xf numFmtId="0" fontId="191" fillId="0" borderId="1" xfId="0" applyFont="1" applyBorder="1" applyAlignment="1">
      <alignment horizontal="left" vertical="center" wrapText="1"/>
    </xf>
    <xf numFmtId="0" fontId="191" fillId="0" borderId="1" xfId="0" applyFont="1" applyBorder="1" applyAlignment="1">
      <alignment horizontal="left" vertical="top" wrapText="1"/>
    </xf>
    <xf numFmtId="0" fontId="23" fillId="0" borderId="25" xfId="0" applyFont="1" applyBorder="1" applyAlignment="1">
      <alignment vertical="top" wrapText="1"/>
    </xf>
    <xf numFmtId="0" fontId="23" fillId="0" borderId="0" xfId="0" applyFont="1" applyAlignment="1">
      <alignment horizontal="left" vertical="center" wrapText="1" readingOrder="1"/>
    </xf>
    <xf numFmtId="0" fontId="37" fillId="0" borderId="1" xfId="0" applyFont="1" applyBorder="1" applyAlignment="1">
      <alignment vertical="top" wrapText="1"/>
    </xf>
    <xf numFmtId="0" fontId="3" fillId="0" borderId="0" xfId="0" applyFont="1" applyAlignment="1">
      <alignment vertical="center" wrapText="1"/>
    </xf>
    <xf numFmtId="0" fontId="33" fillId="28" borderId="25" xfId="0" applyFont="1" applyFill="1" applyBorder="1" applyAlignment="1">
      <alignment horizontal="center" vertical="center" wrapText="1"/>
    </xf>
    <xf numFmtId="0" fontId="67" fillId="0" borderId="1" xfId="0" applyFont="1" applyBorder="1" applyAlignment="1" applyProtection="1">
      <alignment horizontal="center" vertical="center" textRotation="90" wrapText="1"/>
      <protection hidden="1"/>
    </xf>
    <xf numFmtId="0" fontId="67" fillId="0" borderId="42" xfId="0" applyFont="1" applyBorder="1" applyAlignment="1" applyProtection="1">
      <alignment horizontal="center" vertical="center" textRotation="90" wrapText="1"/>
      <protection locked="0"/>
    </xf>
    <xf numFmtId="0" fontId="67" fillId="0" borderId="43" xfId="0" applyFont="1" applyBorder="1" applyAlignment="1" applyProtection="1">
      <alignment horizontal="center" vertical="center" textRotation="90" wrapText="1"/>
      <protection locked="0"/>
    </xf>
    <xf numFmtId="0" fontId="67" fillId="28" borderId="42" xfId="0" applyFont="1" applyFill="1" applyBorder="1" applyAlignment="1" applyProtection="1">
      <alignment horizontal="center" vertical="center" textRotation="90" wrapText="1"/>
      <protection locked="0"/>
    </xf>
    <xf numFmtId="0" fontId="68" fillId="28" borderId="1" xfId="0" applyFont="1" applyFill="1" applyBorder="1" applyAlignment="1">
      <alignment horizontal="left" vertical="center" wrapText="1"/>
    </xf>
    <xf numFmtId="0" fontId="76" fillId="28" borderId="1" xfId="0" applyFont="1" applyFill="1" applyBorder="1" applyAlignment="1">
      <alignment horizontal="left" vertical="center" wrapText="1"/>
    </xf>
    <xf numFmtId="0" fontId="59" fillId="36" borderId="61" xfId="0" applyFont="1" applyFill="1" applyBorder="1" applyAlignment="1">
      <alignment horizontal="center" vertical="center" wrapText="1"/>
    </xf>
    <xf numFmtId="0" fontId="24" fillId="0" borderId="1" xfId="0" applyFont="1" applyBorder="1" applyAlignment="1">
      <alignment horizontal="left" vertical="center" wrapText="1"/>
    </xf>
    <xf numFmtId="0" fontId="89" fillId="28" borderId="1" xfId="0" applyFont="1" applyFill="1" applyBorder="1" applyAlignment="1">
      <alignment horizontal="left" vertical="center" wrapText="1"/>
    </xf>
    <xf numFmtId="0" fontId="83" fillId="0" borderId="1" xfId="0" applyFont="1" applyBorder="1" applyAlignment="1">
      <alignment horizontal="left" vertical="center" wrapText="1"/>
    </xf>
    <xf numFmtId="0" fontId="102" fillId="28" borderId="1" xfId="0" applyFont="1" applyFill="1" applyBorder="1" applyAlignment="1">
      <alignment horizontal="left" vertical="center" wrapText="1"/>
    </xf>
    <xf numFmtId="0" fontId="23" fillId="28" borderId="11" xfId="0" applyFont="1" applyFill="1" applyBorder="1" applyAlignment="1">
      <alignment horizontal="left" vertical="center" wrapText="1"/>
    </xf>
    <xf numFmtId="9" fontId="67" fillId="0" borderId="25" xfId="0" applyNumberFormat="1" applyFont="1" applyBorder="1" applyAlignment="1">
      <alignment horizontal="center" vertical="center" wrapText="1"/>
    </xf>
    <xf numFmtId="0" fontId="67" fillId="0" borderId="25" xfId="0" applyFont="1" applyBorder="1" applyAlignment="1">
      <alignment horizontal="center" vertical="center" textRotation="90" wrapText="1"/>
    </xf>
    <xf numFmtId="0" fontId="67" fillId="25" borderId="25" xfId="0" applyFont="1" applyFill="1" applyBorder="1" applyAlignment="1">
      <alignment horizontal="center" vertical="center" textRotation="90" wrapText="1"/>
    </xf>
    <xf numFmtId="9" fontId="121" fillId="0" borderId="25" xfId="0" applyNumberFormat="1" applyFont="1" applyBorder="1" applyAlignment="1">
      <alignment horizontal="center" vertical="center" wrapText="1"/>
    </xf>
    <xf numFmtId="0" fontId="31" fillId="26" borderId="21" xfId="0" applyFont="1" applyFill="1" applyBorder="1" applyAlignment="1">
      <alignment horizontal="center" vertical="center" wrapText="1"/>
    </xf>
    <xf numFmtId="0" fontId="2" fillId="0" borderId="21" xfId="0" applyFont="1" applyBorder="1" applyAlignment="1">
      <alignment horizontal="left" vertical="center" wrapText="1"/>
    </xf>
    <xf numFmtId="0" fontId="125" fillId="0" borderId="25" xfId="0" applyFont="1" applyBorder="1" applyAlignment="1" applyProtection="1">
      <alignment horizontal="center" vertical="center" textRotation="90" wrapText="1"/>
      <protection locked="0"/>
    </xf>
    <xf numFmtId="0" fontId="67" fillId="0" borderId="45" xfId="0" applyFont="1" applyBorder="1" applyAlignment="1" applyProtection="1">
      <alignment horizontal="center" vertical="center" textRotation="90" wrapText="1"/>
      <protection locked="0"/>
    </xf>
    <xf numFmtId="0" fontId="67" fillId="0" borderId="44" xfId="0" applyFont="1" applyBorder="1" applyAlignment="1" applyProtection="1">
      <alignment horizontal="center" vertical="center" textRotation="90" wrapText="1"/>
      <protection locked="0"/>
    </xf>
    <xf numFmtId="9" fontId="125" fillId="0" borderId="25" xfId="0" applyNumberFormat="1" applyFont="1" applyBorder="1" applyAlignment="1" applyProtection="1">
      <alignment horizontal="center" vertical="center" wrapText="1"/>
      <protection hidden="1"/>
    </xf>
    <xf numFmtId="0" fontId="26" fillId="0" borderId="11" xfId="0" applyFont="1" applyBorder="1" applyAlignment="1">
      <alignment horizontal="left" vertical="center" wrapText="1"/>
    </xf>
    <xf numFmtId="0" fontId="27" fillId="28" borderId="11" xfId="0" applyFont="1" applyFill="1" applyBorder="1" applyAlignment="1">
      <alignment vertical="center" wrapText="1"/>
    </xf>
    <xf numFmtId="0" fontId="29" fillId="26" borderId="25" xfId="0" applyFont="1" applyFill="1" applyBorder="1" applyAlignment="1">
      <alignment horizontal="center" vertical="center" wrapText="1"/>
    </xf>
    <xf numFmtId="9" fontId="27" fillId="0" borderId="25" xfId="51" applyFont="1" applyBorder="1" applyAlignment="1">
      <alignment vertical="center" wrapText="1"/>
    </xf>
    <xf numFmtId="9" fontId="27" fillId="0" borderId="11" xfId="51" applyFont="1" applyBorder="1" applyAlignment="1">
      <alignment vertical="center" wrapText="1"/>
    </xf>
    <xf numFmtId="0" fontId="26" fillId="28" borderId="11" xfId="0" applyFont="1" applyFill="1" applyBorder="1" applyAlignment="1">
      <alignment vertical="center" wrapText="1"/>
    </xf>
    <xf numFmtId="0" fontId="22" fillId="28" borderId="11" xfId="53" applyFont="1" applyFill="1" applyBorder="1" applyAlignment="1">
      <alignment vertical="center" wrapText="1"/>
    </xf>
    <xf numFmtId="1" fontId="27" fillId="0" borderId="25" xfId="51" applyNumberFormat="1" applyFont="1" applyBorder="1" applyAlignment="1">
      <alignment vertical="center" wrapText="1"/>
    </xf>
    <xf numFmtId="165" fontId="138" fillId="0" borderId="25" xfId="0" applyNumberFormat="1" applyFont="1" applyBorder="1" applyAlignment="1">
      <alignment vertical="center"/>
    </xf>
    <xf numFmtId="165" fontId="138" fillId="0" borderId="11" xfId="0" applyNumberFormat="1" applyFont="1" applyBorder="1" applyAlignment="1">
      <alignment vertical="center"/>
    </xf>
    <xf numFmtId="165" fontId="71" fillId="0" borderId="25" xfId="0" applyNumberFormat="1" applyFont="1" applyBorder="1" applyAlignment="1">
      <alignment vertical="center" wrapText="1"/>
    </xf>
    <xf numFmtId="165" fontId="71" fillId="0" borderId="11" xfId="0" applyNumberFormat="1" applyFont="1" applyBorder="1" applyAlignment="1">
      <alignment vertical="center" wrapText="1"/>
    </xf>
    <xf numFmtId="0" fontId="24" fillId="0" borderId="1" xfId="0" applyFont="1" applyBorder="1" applyAlignment="1">
      <alignment horizontal="left" vertical="top" wrapText="1"/>
    </xf>
    <xf numFmtId="0" fontId="27" fillId="0" borderId="1" xfId="0" applyFont="1" applyBorder="1" applyAlignment="1">
      <alignment horizontal="left" vertical="top" wrapText="1"/>
    </xf>
    <xf numFmtId="0" fontId="27" fillId="28" borderId="1" xfId="0" applyFont="1" applyFill="1" applyBorder="1" applyAlignment="1">
      <alignment vertical="center" wrapText="1"/>
    </xf>
    <xf numFmtId="0" fontId="69" fillId="28" borderId="1" xfId="0" applyFont="1" applyFill="1" applyBorder="1" applyAlignment="1">
      <alignment vertical="center" wrapText="1"/>
    </xf>
    <xf numFmtId="0" fontId="23" fillId="28" borderId="1" xfId="0" applyFont="1" applyFill="1" applyBorder="1" applyAlignment="1">
      <alignment vertical="center" wrapText="1"/>
    </xf>
    <xf numFmtId="0" fontId="27" fillId="0" borderId="12" xfId="0" applyFont="1" applyBorder="1" applyAlignment="1">
      <alignment vertical="center" wrapText="1"/>
    </xf>
    <xf numFmtId="0" fontId="27" fillId="0" borderId="25" xfId="0" applyFont="1" applyBorder="1" applyAlignment="1">
      <alignment horizontal="left" vertical="center" wrapText="1"/>
    </xf>
    <xf numFmtId="0" fontId="26" fillId="0" borderId="25" xfId="0" applyFont="1" applyBorder="1" applyAlignment="1">
      <alignment horizontal="left" vertical="top" wrapText="1"/>
    </xf>
    <xf numFmtId="0" fontId="93" fillId="0" borderId="1" xfId="0" applyFont="1" applyBorder="1" applyAlignment="1">
      <alignment horizontal="left" vertical="center" wrapText="1"/>
    </xf>
    <xf numFmtId="0" fontId="24" fillId="29" borderId="1" xfId="0" applyFont="1" applyFill="1" applyBorder="1" applyAlignment="1">
      <alignment horizontal="center" vertical="center" wrapText="1"/>
    </xf>
    <xf numFmtId="0" fontId="89" fillId="0" borderId="1" xfId="0" applyFont="1" applyBorder="1" applyAlignment="1">
      <alignment horizontal="left" vertical="center" wrapText="1"/>
    </xf>
    <xf numFmtId="0" fontId="32" fillId="0" borderId="1" xfId="0" applyFont="1" applyBorder="1" applyAlignment="1">
      <alignment horizontal="left" vertical="center" wrapText="1"/>
    </xf>
    <xf numFmtId="9" fontId="3" fillId="0" borderId="0" xfId="0" applyNumberFormat="1" applyFont="1" applyAlignment="1">
      <alignment horizontal="left" vertical="center" wrapText="1"/>
    </xf>
    <xf numFmtId="9" fontId="161" fillId="41" borderId="51" xfId="0" applyNumberFormat="1" applyFont="1" applyFill="1" applyBorder="1" applyAlignment="1">
      <alignment horizontal="center" vertical="center"/>
    </xf>
    <xf numFmtId="0" fontId="24" fillId="29" borderId="25" xfId="0" applyFont="1" applyFill="1" applyBorder="1" applyAlignment="1">
      <alignment horizontal="center" vertical="center" wrapText="1"/>
    </xf>
    <xf numFmtId="0" fontId="3" fillId="30" borderId="21" xfId="0" applyFont="1" applyFill="1" applyBorder="1" applyAlignment="1">
      <alignment vertical="center" wrapText="1"/>
    </xf>
    <xf numFmtId="0" fontId="43" fillId="0" borderId="21" xfId="0" applyFont="1" applyBorder="1" applyAlignment="1">
      <alignment vertical="center" wrapText="1"/>
    </xf>
    <xf numFmtId="0" fontId="3" fillId="0" borderId="12" xfId="0" applyFont="1" applyBorder="1" applyAlignment="1">
      <alignment vertical="center" wrapText="1"/>
    </xf>
    <xf numFmtId="9" fontId="27" fillId="0" borderId="1" xfId="51" applyFont="1" applyBorder="1" applyAlignment="1">
      <alignment vertical="center" wrapText="1"/>
    </xf>
    <xf numFmtId="9" fontId="27" fillId="0" borderId="1" xfId="51" applyFont="1" applyBorder="1" applyAlignment="1">
      <alignment vertical="top" wrapText="1"/>
    </xf>
    <xf numFmtId="9" fontId="27" fillId="42" borderId="25" xfId="51" applyFont="1" applyFill="1" applyBorder="1" applyAlignment="1">
      <alignment vertical="center" wrapText="1"/>
    </xf>
    <xf numFmtId="0" fontId="27" fillId="42" borderId="1" xfId="0" applyFont="1" applyFill="1" applyBorder="1" applyAlignment="1">
      <alignment vertical="center" textRotation="90" wrapText="1"/>
    </xf>
    <xf numFmtId="0" fontId="27" fillId="42" borderId="33" xfId="0" applyFont="1" applyFill="1" applyBorder="1" applyAlignment="1">
      <alignment vertical="center" textRotation="90" wrapText="1"/>
    </xf>
    <xf numFmtId="0" fontId="37" fillId="42" borderId="1" xfId="0" applyFont="1" applyFill="1" applyBorder="1" applyAlignment="1">
      <alignment vertical="top" wrapText="1"/>
    </xf>
    <xf numFmtId="0" fontId="27" fillId="42" borderId="1" xfId="0" applyFont="1" applyFill="1" applyBorder="1" applyAlignment="1">
      <alignment vertical="center" wrapText="1"/>
    </xf>
    <xf numFmtId="0" fontId="88" fillId="0" borderId="70" xfId="0" applyFont="1" applyBorder="1" applyAlignment="1">
      <alignment horizontal="left" vertical="center" wrapText="1"/>
    </xf>
    <xf numFmtId="0" fontId="23" fillId="0" borderId="23" xfId="0" applyFont="1" applyBorder="1" applyAlignment="1">
      <alignment horizontal="left" vertical="center" wrapText="1"/>
    </xf>
    <xf numFmtId="0" fontId="146" fillId="0" borderId="71" xfId="0" applyFont="1" applyBorder="1" applyAlignment="1">
      <alignment horizontal="left" vertical="center" wrapText="1"/>
    </xf>
    <xf numFmtId="0" fontId="146" fillId="0" borderId="72" xfId="0" applyFont="1" applyBorder="1" applyAlignment="1">
      <alignment horizontal="left" vertical="center" wrapText="1"/>
    </xf>
    <xf numFmtId="0" fontId="44" fillId="0" borderId="11" xfId="0" applyFont="1" applyBorder="1" applyAlignment="1">
      <alignment vertical="center" wrapText="1"/>
    </xf>
    <xf numFmtId="0" fontId="23" fillId="0" borderId="11" xfId="0" applyFont="1" applyBorder="1" applyAlignment="1">
      <alignment vertical="top" wrapText="1"/>
    </xf>
    <xf numFmtId="0" fontId="88" fillId="0" borderId="69" xfId="0" applyFont="1" applyBorder="1" applyAlignment="1">
      <alignment horizontal="left" vertical="top" wrapText="1"/>
    </xf>
    <xf numFmtId="12" fontId="155" fillId="41" borderId="51" xfId="53" applyNumberFormat="1" applyFont="1" applyFill="1" applyBorder="1" applyAlignment="1">
      <alignment vertical="center" wrapText="1"/>
    </xf>
    <xf numFmtId="12" fontId="155" fillId="41" borderId="0" xfId="53" applyNumberFormat="1" applyFont="1" applyFill="1" applyBorder="1" applyAlignment="1">
      <alignment vertical="center" wrapText="1"/>
    </xf>
    <xf numFmtId="12" fontId="155" fillId="41" borderId="55" xfId="53" applyNumberFormat="1" applyFont="1" applyFill="1" applyBorder="1" applyAlignment="1">
      <alignment vertical="center" wrapText="1"/>
    </xf>
    <xf numFmtId="0" fontId="32" fillId="0" borderId="1" xfId="0" applyFont="1" applyBorder="1" applyAlignment="1">
      <alignment horizontal="center" vertical="center" wrapText="1"/>
    </xf>
    <xf numFmtId="0" fontId="37" fillId="0" borderId="12" xfId="0" applyFont="1" applyBorder="1" applyAlignment="1">
      <alignment horizontal="left" vertical="center" wrapText="1"/>
    </xf>
    <xf numFmtId="12" fontId="23" fillId="28" borderId="73" xfId="0" applyNumberFormat="1" applyFont="1" applyFill="1" applyBorder="1" applyAlignment="1">
      <alignment vertical="center" wrapText="1"/>
    </xf>
    <xf numFmtId="0" fontId="26" fillId="28" borderId="21" xfId="0" applyFont="1" applyFill="1" applyBorder="1" applyAlignment="1">
      <alignment horizontal="center" vertical="center"/>
    </xf>
    <xf numFmtId="0" fontId="26" fillId="28" borderId="1" xfId="0" applyFont="1" applyFill="1" applyBorder="1" applyAlignment="1">
      <alignment horizontal="center" vertical="center"/>
    </xf>
    <xf numFmtId="12" fontId="214" fillId="28" borderId="1" xfId="53" applyNumberFormat="1" applyFont="1" applyFill="1" applyBorder="1" applyAlignment="1">
      <alignment vertical="center" wrapText="1"/>
    </xf>
    <xf numFmtId="0" fontId="24" fillId="0" borderId="21" xfId="0" applyFont="1" applyBorder="1" applyAlignment="1">
      <alignment horizontal="center" vertical="center"/>
    </xf>
    <xf numFmtId="9" fontId="3" fillId="0" borderId="11" xfId="51" applyFont="1" applyBorder="1" applyAlignment="1">
      <alignment horizontal="center" vertical="center" wrapText="1"/>
    </xf>
    <xf numFmtId="0" fontId="3" fillId="0" borderId="0" xfId="0" applyFont="1" applyAlignment="1">
      <alignment wrapText="1"/>
    </xf>
    <xf numFmtId="1" fontId="26" fillId="28" borderId="61" xfId="0" applyNumberFormat="1" applyFont="1" applyFill="1" applyBorder="1" applyAlignment="1">
      <alignment horizontal="center" vertical="center" wrapText="1"/>
    </xf>
    <xf numFmtId="0" fontId="115" fillId="64" borderId="1" xfId="0" applyFont="1" applyFill="1" applyBorder="1" applyAlignment="1">
      <alignment horizontal="left" vertical="center" wrapText="1"/>
    </xf>
    <xf numFmtId="0" fontId="23" fillId="64" borderId="1" xfId="0" applyFont="1" applyFill="1" applyBorder="1" applyAlignment="1">
      <alignment vertical="center" wrapText="1"/>
    </xf>
    <xf numFmtId="0" fontId="213" fillId="28" borderId="11" xfId="53" applyFont="1" applyFill="1" applyBorder="1" applyAlignment="1">
      <alignment horizontal="left" vertical="top" wrapText="1"/>
    </xf>
    <xf numFmtId="0" fontId="23" fillId="64" borderId="11" xfId="0" applyFont="1" applyFill="1" applyBorder="1" applyAlignment="1">
      <alignment horizontal="left" vertical="center" wrapText="1"/>
    </xf>
    <xf numFmtId="0" fontId="37" fillId="39" borderId="32" xfId="0" applyFont="1" applyFill="1" applyBorder="1" applyAlignment="1">
      <alignment horizontal="left" vertical="center" wrapText="1"/>
    </xf>
    <xf numFmtId="0" fontId="218" fillId="28" borderId="1" xfId="0" applyFont="1" applyFill="1" applyBorder="1" applyAlignment="1">
      <alignment horizontal="justify" vertical="center" wrapText="1"/>
    </xf>
    <xf numFmtId="0" fontId="191" fillId="28" borderId="1" xfId="0" applyFont="1" applyFill="1" applyBorder="1" applyAlignment="1">
      <alignment horizontal="left" vertical="center" wrapText="1"/>
    </xf>
    <xf numFmtId="0" fontId="121" fillId="28" borderId="1" xfId="0" applyFont="1" applyFill="1" applyBorder="1" applyAlignment="1">
      <alignment horizontal="center" vertical="center" wrapText="1"/>
    </xf>
    <xf numFmtId="0" fontId="88" fillId="0" borderId="74" xfId="0" applyFont="1" applyBorder="1" applyAlignment="1">
      <alignment horizontal="left" vertical="center" wrapText="1"/>
    </xf>
    <xf numFmtId="0" fontId="63" fillId="28" borderId="1" xfId="0" applyFont="1" applyFill="1" applyBorder="1" applyAlignment="1">
      <alignment horizontal="center" vertical="center" wrapText="1"/>
    </xf>
    <xf numFmtId="0" fontId="22" fillId="28" borderId="1" xfId="53" applyFont="1" applyFill="1" applyBorder="1" applyAlignment="1">
      <alignment vertical="center" wrapText="1"/>
    </xf>
    <xf numFmtId="1" fontId="26" fillId="28" borderId="1" xfId="51" applyNumberFormat="1" applyFont="1" applyFill="1" applyBorder="1" applyAlignment="1">
      <alignment horizontal="center" vertical="center" wrapText="1"/>
    </xf>
    <xf numFmtId="0" fontId="67" fillId="0" borderId="0" xfId="0" applyFont="1" applyAlignment="1" applyProtection="1">
      <alignment horizontal="center" vertical="center" textRotation="90" wrapText="1"/>
      <protection locked="0"/>
    </xf>
    <xf numFmtId="9" fontId="67" fillId="0" borderId="0" xfId="0" applyNumberFormat="1" applyFont="1" applyAlignment="1" applyProtection="1">
      <alignment horizontal="center" vertical="center" wrapText="1"/>
      <protection hidden="1"/>
    </xf>
    <xf numFmtId="0" fontId="115" fillId="0" borderId="1" xfId="0" applyFont="1" applyBorder="1" applyAlignment="1">
      <alignment horizontal="justify" vertical="center" wrapText="1"/>
    </xf>
    <xf numFmtId="0" fontId="88" fillId="28" borderId="25" xfId="0" applyFont="1" applyFill="1" applyBorder="1" applyAlignment="1">
      <alignment horizontal="left" vertical="center" wrapText="1"/>
    </xf>
    <xf numFmtId="0" fontId="88" fillId="0" borderId="1" xfId="0" applyFont="1" applyBorder="1" applyAlignment="1">
      <alignment horizontal="left" vertical="center" wrapText="1"/>
    </xf>
    <xf numFmtId="0" fontId="65" fillId="0" borderId="1" xfId="0" applyFont="1" applyBorder="1" applyAlignment="1">
      <alignment horizontal="left" vertical="top" wrapText="1"/>
    </xf>
    <xf numFmtId="0" fontId="88" fillId="0" borderId="1" xfId="0" applyFont="1" applyBorder="1" applyAlignment="1">
      <alignment horizontal="left" vertical="top" wrapText="1"/>
    </xf>
    <xf numFmtId="0" fontId="34" fillId="42" borderId="1" xfId="0" applyFont="1" applyFill="1" applyBorder="1" applyAlignment="1">
      <alignment horizontal="center" vertical="center" wrapText="1"/>
    </xf>
    <xf numFmtId="0" fontId="76" fillId="0" borderId="1" xfId="0" applyFont="1" applyBorder="1" applyAlignment="1">
      <alignment horizontal="left" vertical="top" wrapText="1"/>
    </xf>
    <xf numFmtId="0" fontId="27" fillId="0" borderId="11" xfId="0" applyFont="1" applyBorder="1" applyAlignment="1">
      <alignment horizontal="left" vertical="top" wrapText="1"/>
    </xf>
    <xf numFmtId="0" fontId="24" fillId="26" borderId="12" xfId="0" applyFont="1" applyFill="1" applyBorder="1" applyAlignment="1">
      <alignment horizontal="center" vertical="center" wrapText="1"/>
    </xf>
    <xf numFmtId="0" fontId="3" fillId="28" borderId="12" xfId="0" applyFont="1" applyFill="1" applyBorder="1" applyAlignment="1">
      <alignment horizontal="center" vertical="center" wrapText="1"/>
    </xf>
    <xf numFmtId="9" fontId="63" fillId="0" borderId="25" xfId="0" applyNumberFormat="1" applyFont="1" applyBorder="1" applyAlignment="1">
      <alignment horizontal="center" vertical="center"/>
    </xf>
    <xf numFmtId="0" fontId="3" fillId="32" borderId="1" xfId="0" applyFont="1" applyFill="1" applyBorder="1" applyAlignment="1">
      <alignment horizontal="justify" vertical="center" wrapText="1"/>
    </xf>
    <xf numFmtId="0" fontId="91" fillId="0" borderId="37" xfId="0" applyFont="1" applyBorder="1" applyAlignment="1" applyProtection="1">
      <alignment horizontal="center" vertical="center" textRotation="90" wrapText="1"/>
      <protection locked="0"/>
    </xf>
    <xf numFmtId="9" fontId="91" fillId="0" borderId="37" xfId="0" applyNumberFormat="1" applyFont="1" applyBorder="1" applyAlignment="1" applyProtection="1">
      <alignment horizontal="center" vertical="center" wrapText="1"/>
      <protection hidden="1"/>
    </xf>
    <xf numFmtId="0" fontId="91" fillId="0" borderId="38" xfId="0" applyFont="1" applyBorder="1" applyAlignment="1" applyProtection="1">
      <alignment horizontal="center" vertical="center" textRotation="90" wrapText="1"/>
      <protection locked="0"/>
    </xf>
    <xf numFmtId="12" fontId="222" fillId="28" borderId="12" xfId="53" applyNumberFormat="1" applyFont="1" applyFill="1" applyBorder="1" applyAlignment="1">
      <alignment horizontal="justify" vertical="center" wrapText="1"/>
    </xf>
    <xf numFmtId="0" fontId="24" fillId="28" borderId="51" xfId="0" applyFont="1" applyFill="1" applyBorder="1" applyAlignment="1">
      <alignment horizontal="center" vertical="center" wrapText="1"/>
    </xf>
    <xf numFmtId="0" fontId="40" fillId="29" borderId="11" xfId="0" applyFont="1" applyFill="1" applyBorder="1" applyAlignment="1">
      <alignment horizontal="center" vertical="center" wrapText="1"/>
    </xf>
    <xf numFmtId="9" fontId="27" fillId="0" borderId="47" xfId="51" applyFont="1" applyBorder="1" applyAlignment="1">
      <alignment horizontal="center" vertical="center" wrapText="1"/>
    </xf>
    <xf numFmtId="0" fontId="24" fillId="26" borderId="35" xfId="0" applyFont="1" applyFill="1" applyBorder="1" applyAlignment="1">
      <alignment horizontal="center" vertical="center" wrapText="1"/>
    </xf>
    <xf numFmtId="0" fontId="3" fillId="0" borderId="25" xfId="0" applyFont="1" applyBorder="1" applyAlignment="1">
      <alignment horizontal="left" vertical="center" wrapText="1"/>
    </xf>
    <xf numFmtId="0" fontId="89" fillId="0" borderId="25" xfId="0" applyFont="1" applyBorder="1" applyAlignment="1">
      <alignment horizontal="left" vertical="center" wrapText="1"/>
    </xf>
    <xf numFmtId="0" fontId="27" fillId="0" borderId="33" xfId="0" applyFont="1" applyBorder="1" applyAlignment="1">
      <alignment horizontal="left" vertical="center" wrapText="1"/>
    </xf>
    <xf numFmtId="0" fontId="23" fillId="0" borderId="12" xfId="0" applyFont="1" applyBorder="1" applyAlignment="1">
      <alignment vertical="top" wrapText="1"/>
    </xf>
    <xf numFmtId="0" fontId="89" fillId="28" borderId="0" xfId="0" applyFont="1" applyFill="1" applyAlignment="1">
      <alignment horizontal="left" vertical="center" wrapText="1"/>
    </xf>
    <xf numFmtId="0" fontId="94" fillId="0" borderId="1" xfId="0" applyFont="1" applyBorder="1" applyAlignment="1" applyProtection="1">
      <alignment horizontal="left" vertical="center" wrapText="1"/>
      <protection locked="0"/>
    </xf>
    <xf numFmtId="0" fontId="89" fillId="0" borderId="68" xfId="0" applyFont="1" applyBorder="1" applyAlignment="1">
      <alignment vertical="center" wrapText="1"/>
    </xf>
    <xf numFmtId="0" fontId="116" fillId="28" borderId="1" xfId="0" applyFont="1" applyFill="1" applyBorder="1" applyAlignment="1">
      <alignment horizontal="left" vertical="center" wrapText="1"/>
    </xf>
    <xf numFmtId="0" fontId="93" fillId="0" borderId="67" xfId="0" applyFont="1" applyBorder="1" applyAlignment="1">
      <alignment horizontal="left" vertical="center" wrapText="1"/>
    </xf>
    <xf numFmtId="0" fontId="121" fillId="0" borderId="1" xfId="0" applyFont="1" applyBorder="1" applyAlignment="1">
      <alignment horizontal="left" vertical="top" wrapText="1"/>
    </xf>
    <xf numFmtId="0" fontId="103" fillId="0" borderId="1" xfId="0" applyFont="1" applyBorder="1" applyAlignment="1">
      <alignment horizontal="left" vertical="center" wrapText="1"/>
    </xf>
    <xf numFmtId="0" fontId="32" fillId="25" borderId="1" xfId="0" applyFont="1" applyFill="1" applyBorder="1" applyAlignment="1">
      <alignment horizontal="center" vertical="center" wrapText="1"/>
    </xf>
    <xf numFmtId="0" fontId="82" fillId="0" borderId="0" xfId="0" applyFont="1"/>
    <xf numFmtId="0" fontId="74" fillId="40" borderId="46" xfId="0" applyFont="1" applyFill="1" applyBorder="1" applyAlignment="1">
      <alignment horizontal="center" vertical="center"/>
    </xf>
    <xf numFmtId="0" fontId="49" fillId="40" borderId="11" xfId="0" applyFont="1" applyFill="1" applyBorder="1" applyAlignment="1">
      <alignment vertical="center" wrapText="1"/>
    </xf>
    <xf numFmtId="0" fontId="103" fillId="0" borderId="11" xfId="0" applyFont="1" applyBorder="1" applyAlignment="1">
      <alignment vertical="center" wrapText="1"/>
    </xf>
    <xf numFmtId="0" fontId="49" fillId="40" borderId="1" xfId="0" applyFont="1" applyFill="1" applyBorder="1" applyAlignment="1">
      <alignment vertical="center" wrapText="1"/>
    </xf>
    <xf numFmtId="0" fontId="49" fillId="40" borderId="11" xfId="0" applyFont="1" applyFill="1" applyBorder="1" applyAlignment="1">
      <alignment horizontal="left" vertical="center" wrapText="1"/>
    </xf>
    <xf numFmtId="0" fontId="229" fillId="28" borderId="11" xfId="0" applyFont="1" applyFill="1" applyBorder="1" applyAlignment="1">
      <alignment vertical="center" wrapText="1"/>
    </xf>
    <xf numFmtId="0" fontId="49" fillId="40" borderId="1" xfId="0" applyFont="1" applyFill="1" applyBorder="1" applyAlignment="1">
      <alignment horizontal="left" vertical="center" wrapText="1"/>
    </xf>
    <xf numFmtId="0" fontId="40" fillId="28" borderId="1" xfId="0" applyFont="1" applyFill="1" applyBorder="1" applyAlignment="1">
      <alignment horizontal="left" vertical="center" wrapText="1"/>
    </xf>
    <xf numFmtId="0" fontId="49" fillId="40" borderId="1" xfId="0" applyFont="1" applyFill="1" applyBorder="1" applyAlignment="1">
      <alignment horizontal="justify" vertical="center" wrapText="1"/>
    </xf>
    <xf numFmtId="0" fontId="32" fillId="28" borderId="12" xfId="0" applyFont="1" applyFill="1" applyBorder="1" applyAlignment="1">
      <alignment horizontal="left" vertical="center" wrapText="1"/>
    </xf>
    <xf numFmtId="0" fontId="49" fillId="40" borderId="25" xfId="0" applyFont="1" applyFill="1" applyBorder="1" applyAlignment="1">
      <alignment horizontal="left" vertical="center" wrapText="1"/>
    </xf>
    <xf numFmtId="0" fontId="49" fillId="40" borderId="1" xfId="0" applyFont="1" applyFill="1" applyBorder="1" applyAlignment="1">
      <alignment horizontal="center" vertical="center"/>
    </xf>
    <xf numFmtId="0" fontId="23" fillId="28" borderId="1" xfId="0" applyFont="1" applyFill="1" applyBorder="1" applyAlignment="1" applyProtection="1">
      <alignment vertical="center" wrapText="1"/>
      <protection locked="0"/>
    </xf>
    <xf numFmtId="0" fontId="230" fillId="28" borderId="25" xfId="0" applyFont="1" applyFill="1" applyBorder="1" applyAlignment="1">
      <alignment horizontal="left" vertical="center" wrapText="1"/>
    </xf>
    <xf numFmtId="0" fontId="23" fillId="0" borderId="12" xfId="0" applyFont="1" applyBorder="1" applyAlignment="1">
      <alignment horizontal="left" vertical="center" wrapText="1"/>
    </xf>
    <xf numFmtId="0" fontId="231" fillId="28" borderId="1" xfId="0" applyFont="1" applyFill="1" applyBorder="1" applyAlignment="1">
      <alignment horizontal="left" vertical="center" wrapText="1"/>
    </xf>
    <xf numFmtId="0" fontId="49" fillId="28" borderId="0" xfId="0" applyFont="1" applyFill="1" applyAlignment="1">
      <alignment horizontal="left" vertical="center" wrapText="1"/>
    </xf>
    <xf numFmtId="0" fontId="23" fillId="28" borderId="0" xfId="0" applyFont="1" applyFill="1" applyAlignment="1">
      <alignment horizontal="left" vertical="center" wrapText="1"/>
    </xf>
    <xf numFmtId="0" fontId="232" fillId="28" borderId="25" xfId="0" applyFont="1" applyFill="1" applyBorder="1" applyAlignment="1">
      <alignment horizontal="left" vertical="center" wrapText="1"/>
    </xf>
    <xf numFmtId="0" fontId="23" fillId="0" borderId="12" xfId="0" applyFont="1" applyBorder="1" applyAlignment="1" applyProtection="1">
      <alignment horizontal="left" vertical="center" wrapText="1"/>
      <protection locked="0"/>
    </xf>
    <xf numFmtId="0" fontId="115" fillId="0" borderId="1" xfId="0" applyFont="1" applyBorder="1" applyAlignment="1">
      <alignment horizontal="left" vertical="center" wrapText="1"/>
    </xf>
    <xf numFmtId="0" fontId="37" fillId="28" borderId="12" xfId="0" applyFont="1" applyFill="1" applyBorder="1" applyAlignment="1" applyProtection="1">
      <alignment horizontal="left" vertical="center" wrapText="1"/>
      <protection locked="0"/>
    </xf>
    <xf numFmtId="0" fontId="49" fillId="40" borderId="33" xfId="0" applyFont="1" applyFill="1" applyBorder="1" applyAlignment="1">
      <alignment horizontal="left" vertical="center" wrapText="1"/>
    </xf>
    <xf numFmtId="0" fontId="115" fillId="28" borderId="1" xfId="0" applyFont="1" applyFill="1" applyBorder="1" applyAlignment="1">
      <alignment horizontal="justify" vertical="center" wrapText="1"/>
    </xf>
    <xf numFmtId="0" fontId="103" fillId="0" borderId="25" xfId="0" applyFont="1" applyBorder="1" applyAlignment="1">
      <alignment horizontal="left" vertical="center" wrapText="1"/>
    </xf>
    <xf numFmtId="0" fontId="23" fillId="0" borderId="11" xfId="0" applyFont="1" applyBorder="1" applyAlignment="1">
      <alignment horizontal="left" vertical="center" wrapText="1"/>
    </xf>
    <xf numFmtId="0" fontId="181" fillId="0" borderId="11" xfId="0" applyFont="1" applyBorder="1" applyAlignment="1">
      <alignment vertical="center" wrapText="1"/>
    </xf>
    <xf numFmtId="0" fontId="103" fillId="28" borderId="1" xfId="0" applyFont="1" applyFill="1" applyBorder="1" applyAlignment="1">
      <alignment horizontal="left" vertical="center" wrapText="1"/>
    </xf>
    <xf numFmtId="0" fontId="115" fillId="28" borderId="1" xfId="0" applyFont="1" applyFill="1" applyBorder="1" applyAlignment="1">
      <alignment vertical="center" wrapText="1"/>
    </xf>
    <xf numFmtId="0" fontId="26" fillId="28" borderId="33" xfId="0" applyFont="1" applyFill="1" applyBorder="1" applyAlignment="1">
      <alignment horizontal="center" vertical="center" wrapText="1"/>
    </xf>
    <xf numFmtId="9" fontId="27" fillId="0" borderId="35" xfId="51" applyFont="1" applyBorder="1" applyAlignment="1">
      <alignment horizontal="center" vertical="center" wrapText="1"/>
    </xf>
    <xf numFmtId="9" fontId="160" fillId="0" borderId="1" xfId="51" applyFont="1" applyBorder="1" applyAlignment="1">
      <alignment horizontal="center" vertical="center" wrapText="1"/>
    </xf>
    <xf numFmtId="0" fontId="27" fillId="28" borderId="32" xfId="0" applyFont="1" applyFill="1" applyBorder="1" applyAlignment="1">
      <alignment vertical="center" wrapText="1"/>
    </xf>
    <xf numFmtId="9" fontId="27" fillId="0" borderId="32" xfId="51" applyFont="1" applyBorder="1" applyAlignment="1">
      <alignment vertical="center" wrapText="1"/>
    </xf>
    <xf numFmtId="0" fontId="26" fillId="0" borderId="48" xfId="0" applyFont="1" applyBorder="1" applyAlignment="1">
      <alignment horizontal="left" vertical="top" wrapText="1"/>
    </xf>
    <xf numFmtId="0" fontId="27" fillId="0" borderId="49" xfId="0" applyFont="1" applyBorder="1" applyAlignment="1">
      <alignment horizontal="left" vertical="center" wrapText="1"/>
    </xf>
    <xf numFmtId="0" fontId="29" fillId="26" borderId="11" xfId="0" applyFont="1" applyFill="1" applyBorder="1" applyAlignment="1">
      <alignment horizontal="center" vertical="center" wrapText="1"/>
    </xf>
    <xf numFmtId="0" fontId="22" fillId="28" borderId="11" xfId="53" applyFont="1" applyFill="1" applyBorder="1" applyAlignment="1">
      <alignment horizontal="left" vertical="center" wrapText="1"/>
    </xf>
    <xf numFmtId="0" fontId="27" fillId="28" borderId="48" xfId="0" applyFont="1" applyFill="1" applyBorder="1" applyAlignment="1">
      <alignment vertical="center" wrapText="1"/>
    </xf>
    <xf numFmtId="0" fontId="27" fillId="0" borderId="35" xfId="0" applyFont="1" applyBorder="1" applyAlignment="1">
      <alignment horizontal="left" vertical="top" wrapText="1"/>
    </xf>
    <xf numFmtId="9" fontId="27" fillId="0" borderId="12" xfId="51" applyFont="1" applyBorder="1" applyAlignment="1">
      <alignment horizontal="center" vertical="center" wrapText="1"/>
    </xf>
    <xf numFmtId="0" fontId="114" fillId="0" borderId="1" xfId="0" applyFont="1" applyBorder="1" applyAlignment="1">
      <alignment horizontal="left" vertical="top" wrapText="1"/>
    </xf>
    <xf numFmtId="9" fontId="37" fillId="0" borderId="25" xfId="51" applyFont="1" applyBorder="1" applyAlignment="1">
      <alignment horizontal="left" vertical="center" wrapText="1"/>
    </xf>
    <xf numFmtId="0" fontId="160" fillId="65" borderId="75" xfId="0" applyFont="1" applyFill="1" applyBorder="1" applyAlignment="1">
      <alignment horizontal="left" vertical="top" wrapText="1"/>
    </xf>
    <xf numFmtId="9" fontId="160" fillId="0" borderId="11" xfId="51" applyFont="1" applyBorder="1" applyAlignment="1">
      <alignment horizontal="center" vertical="center" wrapText="1"/>
    </xf>
    <xf numFmtId="0" fontId="178" fillId="28" borderId="1" xfId="53" applyFont="1" applyFill="1" applyBorder="1" applyAlignment="1">
      <alignment horizontal="left" vertical="center" wrapText="1"/>
    </xf>
    <xf numFmtId="0" fontId="178" fillId="28" borderId="25" xfId="53" applyFont="1" applyFill="1" applyBorder="1" applyAlignment="1">
      <alignment vertical="center" wrapText="1"/>
    </xf>
    <xf numFmtId="0" fontId="178" fillId="28" borderId="32" xfId="53" applyFont="1" applyFill="1" applyBorder="1" applyAlignment="1">
      <alignment vertical="center" wrapText="1"/>
    </xf>
    <xf numFmtId="0" fontId="26" fillId="28" borderId="1" xfId="0" applyFont="1" applyFill="1" applyBorder="1" applyAlignment="1">
      <alignment horizontal="left" vertical="center" wrapText="1"/>
    </xf>
    <xf numFmtId="0" fontId="24" fillId="0" borderId="0" xfId="0" applyFont="1" applyAlignment="1">
      <alignment horizontal="left" vertical="center" wrapText="1"/>
    </xf>
    <xf numFmtId="12" fontId="214" fillId="28" borderId="12" xfId="53" applyNumberFormat="1" applyFont="1" applyFill="1" applyBorder="1" applyAlignment="1">
      <alignment horizontal="justify" vertical="center" wrapText="1"/>
    </xf>
    <xf numFmtId="0" fontId="120" fillId="28" borderId="11" xfId="0" applyFont="1" applyFill="1" applyBorder="1" applyAlignment="1">
      <alignment vertical="center" wrapText="1"/>
    </xf>
    <xf numFmtId="12" fontId="36" fillId="0" borderId="11" xfId="53" applyNumberFormat="1" applyBorder="1" applyAlignment="1">
      <alignment horizontal="left" vertical="center" wrapText="1"/>
    </xf>
    <xf numFmtId="0" fontId="29" fillId="26" borderId="32" xfId="0" applyFont="1" applyFill="1" applyBorder="1" applyAlignment="1">
      <alignment horizontal="center" vertical="center" wrapText="1"/>
    </xf>
    <xf numFmtId="0" fontId="26" fillId="28" borderId="32" xfId="0" applyFont="1" applyFill="1" applyBorder="1" applyAlignment="1">
      <alignment horizontal="center" vertical="center" wrapText="1"/>
    </xf>
    <xf numFmtId="0" fontId="0" fillId="0" borderId="0" xfId="0" applyAlignment="1">
      <alignment vertical="center" wrapText="1"/>
    </xf>
    <xf numFmtId="12" fontId="177" fillId="28" borderId="1" xfId="53" applyNumberFormat="1" applyFont="1" applyFill="1" applyBorder="1" applyAlignment="1">
      <alignment vertical="top" wrapText="1"/>
    </xf>
    <xf numFmtId="0" fontId="178" fillId="0" borderId="1" xfId="0" applyFont="1" applyBorder="1" applyAlignment="1">
      <alignment wrapText="1"/>
    </xf>
    <xf numFmtId="0" fontId="178" fillId="0" borderId="1" xfId="0" applyFont="1" applyBorder="1" applyAlignment="1">
      <alignment horizontal="center" vertical="center" wrapText="1"/>
    </xf>
    <xf numFmtId="1" fontId="31" fillId="28" borderId="25" xfId="0" applyNumberFormat="1" applyFont="1" applyFill="1" applyBorder="1" applyAlignment="1">
      <alignment horizontal="center" vertical="center" wrapText="1"/>
    </xf>
    <xf numFmtId="0" fontId="235" fillId="0" borderId="0" xfId="0" applyFont="1" applyAlignment="1">
      <alignment horizontal="center" vertical="center" wrapText="1"/>
    </xf>
    <xf numFmtId="0" fontId="0" fillId="0" borderId="0" xfId="0" applyAlignment="1">
      <alignment horizontal="center"/>
    </xf>
    <xf numFmtId="9" fontId="0" fillId="0" borderId="0" xfId="0" applyNumberFormat="1" applyAlignment="1">
      <alignment horizontal="center"/>
    </xf>
    <xf numFmtId="0" fontId="118" fillId="28" borderId="11" xfId="0" applyFont="1" applyFill="1" applyBorder="1" applyAlignment="1">
      <alignment horizontal="left" vertical="center" wrapText="1"/>
    </xf>
    <xf numFmtId="0" fontId="183" fillId="28" borderId="1" xfId="0" applyFont="1" applyFill="1" applyBorder="1" applyAlignment="1">
      <alignment horizontal="center" vertical="center" wrapText="1"/>
    </xf>
    <xf numFmtId="9" fontId="178" fillId="0" borderId="11" xfId="51" applyFont="1" applyBorder="1" applyAlignment="1">
      <alignment horizontal="center" vertical="center" wrapText="1"/>
    </xf>
    <xf numFmtId="0" fontId="183" fillId="0" borderId="1" xfId="0" applyFont="1" applyBorder="1" applyAlignment="1">
      <alignment horizontal="left" vertical="center" wrapText="1"/>
    </xf>
    <xf numFmtId="9" fontId="37" fillId="28" borderId="1" xfId="51" applyFont="1" applyFill="1" applyBorder="1" applyAlignment="1">
      <alignment horizontal="center" vertical="center" wrapText="1"/>
    </xf>
    <xf numFmtId="0" fontId="115" fillId="64" borderId="11" xfId="0" applyFont="1" applyFill="1" applyBorder="1" applyAlignment="1">
      <alignment wrapText="1"/>
    </xf>
    <xf numFmtId="0" fontId="115" fillId="64" borderId="1" xfId="0" applyFont="1" applyFill="1" applyBorder="1" applyAlignment="1">
      <alignment wrapText="1"/>
    </xf>
    <xf numFmtId="0" fontId="178" fillId="0" borderId="35" xfId="0" applyFont="1" applyBorder="1" applyAlignment="1">
      <alignment horizontal="left" vertical="center" wrapText="1"/>
    </xf>
    <xf numFmtId="0" fontId="115" fillId="0" borderId="32" xfId="0" applyFont="1" applyBorder="1" applyAlignment="1">
      <alignment horizontal="left" vertical="center" wrapText="1"/>
    </xf>
    <xf numFmtId="0" fontId="178" fillId="0" borderId="50" xfId="0" applyFont="1" applyBorder="1" applyAlignment="1">
      <alignment wrapText="1"/>
    </xf>
    <xf numFmtId="9" fontId="244" fillId="0" borderId="1" xfId="51" applyFont="1" applyBorder="1" applyAlignment="1">
      <alignment horizontal="left" vertical="center" wrapText="1"/>
    </xf>
    <xf numFmtId="12" fontId="1" fillId="28" borderId="12" xfId="53" applyNumberFormat="1" applyFont="1" applyFill="1" applyBorder="1" applyAlignment="1">
      <alignment horizontal="justify" vertical="center" wrapText="1"/>
    </xf>
    <xf numFmtId="0" fontId="109" fillId="54" borderId="1" xfId="0" applyFont="1" applyFill="1" applyBorder="1" applyAlignment="1">
      <alignment horizontal="center" vertical="center" wrapText="1"/>
    </xf>
    <xf numFmtId="0" fontId="27" fillId="33" borderId="1" xfId="0" applyFont="1" applyFill="1" applyBorder="1" applyAlignment="1">
      <alignment horizontal="justify" vertical="center" wrapText="1"/>
    </xf>
    <xf numFmtId="0" fontId="26"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88" fillId="0" borderId="78" xfId="0" applyFont="1" applyBorder="1" applyAlignment="1">
      <alignment horizontal="left" vertical="center" wrapText="1"/>
    </xf>
    <xf numFmtId="1" fontId="27" fillId="54" borderId="1" xfId="51" applyNumberFormat="1" applyFont="1" applyFill="1" applyBorder="1" applyAlignment="1">
      <alignment horizontal="center" vertical="center" wrapText="1"/>
    </xf>
    <xf numFmtId="41" fontId="27" fillId="0" borderId="1" xfId="55" applyFont="1" applyBorder="1" applyAlignment="1">
      <alignment vertical="center" wrapText="1"/>
    </xf>
    <xf numFmtId="9" fontId="27" fillId="0" borderId="1" xfId="51" applyFont="1" applyBorder="1" applyAlignment="1">
      <alignment horizontal="left" vertical="center" wrapText="1"/>
    </xf>
    <xf numFmtId="0" fontId="23" fillId="44" borderId="1" xfId="0" applyFont="1" applyFill="1" applyBorder="1" applyAlignment="1">
      <alignment horizontal="center" vertical="center" textRotation="90" wrapText="1"/>
    </xf>
    <xf numFmtId="9" fontId="121" fillId="0" borderId="1" xfId="51" applyFont="1" applyBorder="1" applyAlignment="1">
      <alignment horizontal="left" vertical="center" wrapText="1"/>
    </xf>
    <xf numFmtId="1" fontId="27" fillId="41" borderId="1" xfId="51" applyNumberFormat="1" applyFont="1" applyFill="1" applyBorder="1" applyAlignment="1">
      <alignment horizontal="center" vertical="center" wrapText="1"/>
    </xf>
    <xf numFmtId="41" fontId="27" fillId="0" borderId="1" xfId="55" applyFont="1" applyBorder="1" applyAlignment="1">
      <alignment horizontal="center" vertical="center" wrapText="1"/>
    </xf>
    <xf numFmtId="9" fontId="24" fillId="50" borderId="0" xfId="0" applyNumberFormat="1" applyFont="1" applyFill="1" applyAlignment="1">
      <alignment horizontal="center" vertical="center"/>
    </xf>
    <xf numFmtId="9" fontId="249" fillId="25" borderId="0" xfId="0" applyNumberFormat="1" applyFont="1" applyFill="1" applyAlignment="1">
      <alignment horizontal="center" vertical="center" wrapText="1"/>
    </xf>
    <xf numFmtId="0" fontId="250" fillId="28" borderId="1" xfId="0" applyFont="1" applyFill="1" applyBorder="1" applyAlignment="1">
      <alignment horizontal="left" vertical="center" wrapText="1"/>
    </xf>
    <xf numFmtId="0" fontId="250" fillId="28" borderId="0" xfId="0" applyFont="1" applyFill="1" applyAlignment="1">
      <alignment horizontal="left" vertical="center" wrapText="1"/>
    </xf>
    <xf numFmtId="0" fontId="23" fillId="0" borderId="25" xfId="0" applyFont="1" applyBorder="1" applyAlignment="1">
      <alignment horizontal="left" vertical="center" wrapText="1"/>
    </xf>
    <xf numFmtId="0" fontId="183" fillId="0" borderId="12" xfId="0" applyFont="1" applyBorder="1" applyAlignment="1">
      <alignment horizontal="left" vertical="center" wrapText="1"/>
    </xf>
    <xf numFmtId="0" fontId="50" fillId="0" borderId="12" xfId="0" applyFont="1" applyBorder="1" applyAlignment="1">
      <alignment horizontal="left" vertical="center" wrapText="1"/>
    </xf>
    <xf numFmtId="0" fontId="89" fillId="0" borderId="12" xfId="0" applyFont="1" applyBorder="1" applyAlignment="1">
      <alignment horizontal="left" vertical="center" wrapText="1"/>
    </xf>
    <xf numFmtId="0" fontId="115" fillId="0" borderId="12" xfId="0" applyFont="1" applyBorder="1" applyAlignment="1">
      <alignment horizontal="left" vertical="center" wrapText="1"/>
    </xf>
    <xf numFmtId="0" fontId="38" fillId="0" borderId="12" xfId="0" applyFont="1" applyBorder="1" applyAlignment="1">
      <alignment horizontal="left" vertical="center" wrapText="1"/>
    </xf>
    <xf numFmtId="0" fontId="38" fillId="0" borderId="11" xfId="0" applyFont="1" applyBorder="1" applyAlignment="1">
      <alignment horizontal="left" vertical="center" wrapText="1"/>
    </xf>
    <xf numFmtId="0" fontId="183" fillId="45" borderId="1" xfId="0" applyFont="1" applyFill="1" applyBorder="1" applyAlignment="1">
      <alignment horizontal="left" vertical="center" wrapText="1"/>
    </xf>
    <xf numFmtId="0" fontId="160" fillId="65" borderId="32" xfId="0" applyFont="1" applyFill="1" applyBorder="1" applyAlignment="1">
      <alignment vertical="center" wrapText="1"/>
    </xf>
    <xf numFmtId="0" fontId="37" fillId="45" borderId="1" xfId="0" applyFont="1" applyFill="1" applyBorder="1" applyAlignment="1">
      <alignment vertical="center" wrapText="1"/>
    </xf>
    <xf numFmtId="0" fontId="3" fillId="66" borderId="1" xfId="0" applyFont="1" applyFill="1" applyBorder="1" applyAlignment="1">
      <alignment horizontal="left" vertical="center" wrapText="1"/>
    </xf>
    <xf numFmtId="0" fontId="0" fillId="0" borderId="12" xfId="0" applyBorder="1" applyAlignment="1">
      <alignment horizontal="left" vertical="center" wrapText="1"/>
    </xf>
    <xf numFmtId="0" fontId="252" fillId="0" borderId="11" xfId="0" applyFont="1" applyBorder="1" applyAlignment="1">
      <alignment horizontal="left" vertical="center" wrapText="1"/>
    </xf>
    <xf numFmtId="0" fontId="114" fillId="0" borderId="1" xfId="0" applyFont="1" applyBorder="1" applyAlignment="1">
      <alignment vertical="center" wrapText="1"/>
    </xf>
    <xf numFmtId="0" fontId="114" fillId="0" borderId="25" xfId="0" applyFont="1" applyBorder="1" applyAlignment="1">
      <alignment horizontal="left" vertical="top" wrapText="1"/>
    </xf>
    <xf numFmtId="0" fontId="114" fillId="0" borderId="11" xfId="0" applyFont="1" applyBorder="1" applyAlignment="1">
      <alignment horizontal="left" vertical="top" wrapText="1"/>
    </xf>
    <xf numFmtId="0" fontId="252" fillId="0" borderId="0" xfId="0" applyFont="1" applyAlignment="1">
      <alignment horizontal="left" vertical="center" wrapText="1"/>
    </xf>
    <xf numFmtId="0" fontId="160" fillId="0" borderId="0" xfId="0" applyFont="1" applyAlignment="1">
      <alignment horizontal="left" vertical="center" wrapText="1"/>
    </xf>
    <xf numFmtId="0" fontId="115" fillId="0" borderId="0" xfId="0" applyFont="1" applyAlignment="1">
      <alignment horizontal="left" vertical="center" wrapText="1"/>
    </xf>
    <xf numFmtId="0" fontId="115" fillId="0" borderId="1" xfId="0" applyFont="1" applyBorder="1" applyAlignment="1">
      <alignment horizontal="left" vertical="top" wrapText="1"/>
    </xf>
    <xf numFmtId="0" fontId="179" fillId="64" borderId="25" xfId="0" applyFont="1" applyFill="1" applyBorder="1" applyAlignment="1">
      <alignment horizontal="left" vertical="center" wrapText="1"/>
    </xf>
    <xf numFmtId="0" fontId="178" fillId="64" borderId="12" xfId="0" applyFont="1" applyFill="1" applyBorder="1" applyAlignment="1">
      <alignment horizontal="left" vertical="center" wrapText="1"/>
    </xf>
    <xf numFmtId="0" fontId="178" fillId="64" borderId="11" xfId="0" applyFont="1" applyFill="1" applyBorder="1" applyAlignment="1">
      <alignment horizontal="left" vertical="center" wrapText="1"/>
    </xf>
    <xf numFmtId="0" fontId="179" fillId="64" borderId="25" xfId="0" applyFont="1" applyFill="1" applyBorder="1" applyAlignment="1">
      <alignment vertical="center" wrapText="1"/>
    </xf>
    <xf numFmtId="0" fontId="179" fillId="64" borderId="75" xfId="0" applyFont="1" applyFill="1" applyBorder="1" applyAlignment="1">
      <alignment vertical="center" wrapText="1"/>
    </xf>
    <xf numFmtId="0" fontId="178" fillId="64" borderId="79" xfId="0" applyFont="1" applyFill="1" applyBorder="1" applyAlignment="1">
      <alignment vertical="center" wrapText="1"/>
    </xf>
    <xf numFmtId="0" fontId="88" fillId="0" borderId="12" xfId="0" applyFont="1" applyBorder="1" applyAlignment="1">
      <alignment horizontal="left" vertical="center" wrapText="1"/>
    </xf>
    <xf numFmtId="9" fontId="115" fillId="0" borderId="1" xfId="51" applyFont="1" applyBorder="1" applyAlignment="1">
      <alignment horizontal="left" vertical="center" wrapText="1"/>
    </xf>
    <xf numFmtId="0" fontId="187" fillId="0" borderId="0" xfId="0" applyFont="1" applyAlignment="1">
      <alignment horizontal="left" vertical="center" wrapText="1"/>
    </xf>
    <xf numFmtId="41" fontId="27" fillId="0" borderId="1" xfId="55" applyFont="1" applyBorder="1" applyAlignment="1">
      <alignment horizontal="left" vertical="center" wrapText="1"/>
    </xf>
    <xf numFmtId="0" fontId="88" fillId="0" borderId="78" xfId="0" applyFont="1" applyBorder="1" applyAlignment="1">
      <alignment vertical="center" wrapText="1"/>
    </xf>
    <xf numFmtId="0" fontId="89" fillId="0" borderId="80" xfId="0" applyFont="1" applyBorder="1" applyAlignment="1">
      <alignment horizontal="left" vertical="center" wrapText="1"/>
    </xf>
    <xf numFmtId="0" fontId="187" fillId="64" borderId="1" xfId="0" applyFont="1" applyFill="1" applyBorder="1" applyAlignment="1">
      <alignment horizontal="left" vertical="center" wrapText="1"/>
    </xf>
    <xf numFmtId="0" fontId="178" fillId="62" borderId="1" xfId="0" applyFont="1" applyFill="1" applyBorder="1" applyAlignment="1">
      <alignment vertical="center" wrapText="1"/>
    </xf>
    <xf numFmtId="0" fontId="50" fillId="28" borderId="1" xfId="0" applyFont="1" applyFill="1" applyBorder="1" applyAlignment="1">
      <alignment horizontal="left" vertical="center" wrapText="1"/>
    </xf>
    <xf numFmtId="0" fontId="243" fillId="0" borderId="1" xfId="0" applyFont="1" applyBorder="1" applyAlignment="1">
      <alignment vertical="top" wrapText="1"/>
    </xf>
    <xf numFmtId="9" fontId="160" fillId="28" borderId="1" xfId="51" applyFont="1" applyFill="1" applyBorder="1" applyAlignment="1">
      <alignment horizontal="left" vertical="center" wrapText="1"/>
    </xf>
    <xf numFmtId="9" fontId="160" fillId="28" borderId="1" xfId="51" applyFont="1" applyFill="1" applyBorder="1" applyAlignment="1">
      <alignment horizontal="center" vertical="center" wrapText="1"/>
    </xf>
    <xf numFmtId="0" fontId="187" fillId="64" borderId="49" xfId="0" applyFont="1" applyFill="1" applyBorder="1" applyAlignment="1">
      <alignment horizontal="left" vertical="center" wrapText="1"/>
    </xf>
    <xf numFmtId="12" fontId="214" fillId="28" borderId="32" xfId="53" applyNumberFormat="1" applyFont="1" applyFill="1" applyBorder="1" applyAlignment="1">
      <alignment vertical="center" wrapText="1"/>
    </xf>
    <xf numFmtId="12" fontId="177" fillId="28" borderId="76" xfId="53" applyNumberFormat="1" applyFont="1" applyFill="1" applyBorder="1" applyAlignment="1">
      <alignment vertical="center" wrapText="1"/>
    </xf>
    <xf numFmtId="0" fontId="37" fillId="0" borderId="11" xfId="0" applyFont="1" applyBorder="1" applyAlignment="1">
      <alignment horizontal="left" vertical="top" wrapText="1"/>
    </xf>
    <xf numFmtId="0" fontId="76" fillId="0" borderId="51" xfId="0" applyFont="1" applyBorder="1" applyAlignment="1">
      <alignment horizontal="left" vertical="top" wrapText="1"/>
    </xf>
    <xf numFmtId="0" fontId="3" fillId="66" borderId="1" xfId="0" applyFont="1" applyFill="1" applyBorder="1" applyAlignment="1">
      <alignment horizontal="left" vertical="top" wrapText="1"/>
    </xf>
    <xf numFmtId="0" fontId="67" fillId="0" borderId="36" xfId="0" applyFont="1" applyBorder="1" applyAlignment="1" applyProtection="1">
      <alignment horizontal="left" vertical="top" wrapText="1"/>
      <protection locked="0"/>
    </xf>
    <xf numFmtId="0" fontId="192" fillId="28" borderId="1" xfId="0" applyFont="1" applyFill="1" applyBorder="1" applyAlignment="1">
      <alignment horizontal="left" vertical="top" wrapText="1"/>
    </xf>
    <xf numFmtId="0" fontId="76" fillId="28" borderId="1" xfId="0" applyFont="1" applyFill="1" applyBorder="1" applyAlignment="1">
      <alignment horizontal="left" vertical="top" wrapText="1"/>
    </xf>
    <xf numFmtId="0" fontId="23" fillId="28" borderId="1" xfId="0" applyFont="1" applyFill="1" applyBorder="1" applyAlignment="1">
      <alignment horizontal="left" vertical="top" wrapText="1"/>
    </xf>
    <xf numFmtId="0" fontId="89" fillId="28" borderId="1" xfId="0" applyFont="1" applyFill="1" applyBorder="1" applyAlignment="1">
      <alignment horizontal="left" vertical="top" wrapText="1"/>
    </xf>
    <xf numFmtId="0" fontId="3" fillId="28" borderId="25" xfId="0" applyFont="1" applyFill="1" applyBorder="1" applyAlignment="1">
      <alignment horizontal="left" vertical="top" wrapText="1"/>
    </xf>
    <xf numFmtId="0" fontId="102" fillId="28" borderId="1" xfId="0" applyFont="1" applyFill="1" applyBorder="1" applyAlignment="1">
      <alignment horizontal="left" vertical="top" wrapText="1"/>
    </xf>
    <xf numFmtId="0" fontId="27" fillId="0" borderId="25" xfId="0" applyFont="1" applyBorder="1" applyAlignment="1">
      <alignment horizontal="left" vertical="top" wrapText="1"/>
    </xf>
    <xf numFmtId="0" fontId="93" fillId="0" borderId="1" xfId="0" applyFont="1" applyBorder="1" applyAlignment="1">
      <alignment horizontal="left" vertical="top" wrapText="1"/>
    </xf>
    <xf numFmtId="0" fontId="89" fillId="0" borderId="1" xfId="0" applyFont="1" applyBorder="1" applyAlignment="1">
      <alignment horizontal="left" vertical="top" wrapText="1"/>
    </xf>
    <xf numFmtId="0" fontId="2" fillId="0" borderId="21" xfId="0" applyFont="1" applyBorder="1" applyAlignment="1">
      <alignment horizontal="left" vertical="top" wrapText="1"/>
    </xf>
    <xf numFmtId="0" fontId="88" fillId="0" borderId="70" xfId="0" applyFont="1" applyBorder="1" applyAlignment="1">
      <alignment horizontal="left" vertical="top" wrapText="1"/>
    </xf>
    <xf numFmtId="0" fontId="2" fillId="0" borderId="1" xfId="0" applyFont="1" applyBorder="1" applyAlignment="1">
      <alignment horizontal="left" vertical="top" wrapText="1"/>
    </xf>
    <xf numFmtId="0" fontId="32" fillId="0" borderId="11" xfId="0" applyFont="1" applyBorder="1" applyAlignment="1">
      <alignment horizontal="left" vertical="top" wrapText="1"/>
    </xf>
    <xf numFmtId="0" fontId="146" fillId="0" borderId="71" xfId="0" applyFont="1" applyBorder="1" applyAlignment="1">
      <alignment horizontal="left" vertical="top" wrapText="1"/>
    </xf>
    <xf numFmtId="0" fontId="76" fillId="0" borderId="11" xfId="0" applyFont="1" applyBorder="1" applyAlignment="1">
      <alignment horizontal="left" vertical="top" wrapText="1"/>
    </xf>
    <xf numFmtId="0" fontId="23" fillId="0" borderId="0" xfId="0" applyFont="1" applyAlignment="1">
      <alignment horizontal="left" vertical="top" wrapText="1"/>
    </xf>
    <xf numFmtId="0" fontId="23" fillId="0" borderId="48" xfId="0" applyFont="1" applyBorder="1" applyAlignment="1">
      <alignment horizontal="left" vertical="top" wrapText="1"/>
    </xf>
    <xf numFmtId="0" fontId="45" fillId="0" borderId="1" xfId="0" applyFont="1" applyBorder="1" applyAlignment="1">
      <alignment horizontal="justify" vertical="top" wrapText="1"/>
    </xf>
    <xf numFmtId="0" fontId="115" fillId="0" borderId="1" xfId="0" applyFont="1" applyBorder="1" applyAlignment="1">
      <alignment horizontal="justify" vertical="top" wrapText="1"/>
    </xf>
    <xf numFmtId="9" fontId="178" fillId="0" borderId="1" xfId="51" applyFont="1" applyBorder="1" applyAlignment="1">
      <alignment horizontal="left" vertical="center" wrapText="1"/>
    </xf>
    <xf numFmtId="9" fontId="37" fillId="50" borderId="1" xfId="51" applyFont="1" applyFill="1" applyBorder="1" applyAlignment="1">
      <alignment horizontal="center" vertical="center" wrapText="1"/>
    </xf>
    <xf numFmtId="9" fontId="122" fillId="28" borderId="1" xfId="51" applyFont="1" applyFill="1" applyBorder="1" applyAlignment="1">
      <alignment horizontal="left" vertical="center" wrapText="1"/>
    </xf>
    <xf numFmtId="9" fontId="160" fillId="0" borderId="1" xfId="51" applyFont="1" applyBorder="1" applyAlignment="1">
      <alignment horizontal="left" vertical="center" wrapText="1"/>
    </xf>
    <xf numFmtId="0" fontId="88" fillId="0" borderId="78" xfId="0" applyFont="1" applyBorder="1" applyAlignment="1">
      <alignment horizontal="left" vertical="top" wrapText="1"/>
    </xf>
    <xf numFmtId="0" fontId="50" fillId="0" borderId="25" xfId="0" applyFont="1" applyBorder="1" applyAlignment="1">
      <alignment horizontal="left" vertical="center" wrapText="1"/>
    </xf>
    <xf numFmtId="0" fontId="50" fillId="0" borderId="11" xfId="0" applyFont="1" applyBorder="1" applyAlignment="1">
      <alignment horizontal="left" vertical="center" wrapText="1"/>
    </xf>
    <xf numFmtId="0" fontId="118" fillId="66" borderId="11" xfId="0" applyFont="1" applyFill="1" applyBorder="1" applyAlignment="1">
      <alignment horizontal="left" vertical="top" wrapText="1"/>
    </xf>
    <xf numFmtId="0" fontId="183" fillId="28" borderId="1" xfId="0" applyFont="1" applyFill="1" applyBorder="1" applyAlignment="1">
      <alignment vertical="center" wrapText="1"/>
    </xf>
    <xf numFmtId="0" fontId="114" fillId="0" borderId="25" xfId="0" applyFont="1" applyBorder="1" applyAlignment="1">
      <alignment wrapText="1"/>
    </xf>
    <xf numFmtId="0" fontId="114" fillId="0" borderId="11" xfId="0" applyFont="1" applyBorder="1" applyAlignment="1">
      <alignment wrapText="1"/>
    </xf>
    <xf numFmtId="9" fontId="122" fillId="50" borderId="1" xfId="51" applyFont="1" applyFill="1" applyBorder="1" applyAlignment="1">
      <alignment horizontal="center" vertical="center" wrapText="1"/>
    </xf>
    <xf numFmtId="0" fontId="260" fillId="51" borderId="1" xfId="0" applyFont="1" applyFill="1" applyBorder="1" applyAlignment="1">
      <alignment horizontal="center" vertical="center" wrapText="1"/>
    </xf>
    <xf numFmtId="0" fontId="161" fillId="41" borderId="46" xfId="0" applyFont="1" applyFill="1" applyBorder="1" applyAlignment="1">
      <alignment horizontal="center" vertical="center" wrapText="1"/>
    </xf>
    <xf numFmtId="0" fontId="244" fillId="0" borderId="1" xfId="0" applyFont="1" applyBorder="1" applyAlignment="1">
      <alignment vertical="center" wrapText="1"/>
    </xf>
    <xf numFmtId="9" fontId="27" fillId="0" borderId="1" xfId="51" applyFont="1" applyBorder="1" applyAlignment="1">
      <alignment horizontal="center" vertical="top" wrapText="1"/>
    </xf>
    <xf numFmtId="9" fontId="27" fillId="0" borderId="1" xfId="51" applyFont="1" applyBorder="1" applyAlignment="1">
      <alignment horizontal="left" vertical="top" wrapText="1"/>
    </xf>
    <xf numFmtId="0" fontId="36" fillId="0" borderId="0" xfId="53" applyAlignment="1">
      <alignment horizontal="center" vertical="center" wrapText="1"/>
    </xf>
    <xf numFmtId="0" fontId="36" fillId="64" borderId="11" xfId="53" applyFill="1" applyBorder="1" applyAlignment="1">
      <alignment vertical="top" wrapText="1"/>
    </xf>
    <xf numFmtId="0" fontId="263" fillId="40" borderId="51" xfId="0" applyFont="1" applyFill="1" applyBorder="1" applyAlignment="1">
      <alignment horizontal="center" vertical="center" wrapText="1"/>
    </xf>
    <xf numFmtId="0" fontId="263" fillId="40" borderId="62" xfId="0" applyFont="1" applyFill="1" applyBorder="1" applyAlignment="1">
      <alignment horizontal="center" vertical="center" wrapText="1"/>
    </xf>
    <xf numFmtId="0" fontId="37" fillId="67" borderId="82" xfId="0" applyFont="1" applyFill="1" applyBorder="1" applyAlignment="1">
      <alignment horizontal="center" vertical="center" wrapText="1"/>
    </xf>
    <xf numFmtId="9" fontId="40" fillId="28" borderId="83" xfId="0" applyNumberFormat="1" applyFont="1" applyFill="1" applyBorder="1" applyAlignment="1">
      <alignment horizontal="center" vertical="center" wrapText="1"/>
    </xf>
    <xf numFmtId="9" fontId="40" fillId="28" borderId="84" xfId="0" applyNumberFormat="1" applyFont="1" applyFill="1" applyBorder="1" applyAlignment="1">
      <alignment horizontal="center" vertical="center" wrapText="1"/>
    </xf>
    <xf numFmtId="0" fontId="37" fillId="67" borderId="18" xfId="0" applyFont="1" applyFill="1" applyBorder="1" applyAlignment="1">
      <alignment horizontal="center" vertical="center" wrapText="1"/>
    </xf>
    <xf numFmtId="0" fontId="37" fillId="30" borderId="82" xfId="0" applyFont="1" applyFill="1" applyBorder="1" applyAlignment="1">
      <alignment horizontal="center" vertical="center" wrapText="1"/>
    </xf>
    <xf numFmtId="0" fontId="37" fillId="30" borderId="87" xfId="0" applyFont="1" applyFill="1" applyBorder="1" applyAlignment="1">
      <alignment horizontal="center" vertical="center" wrapText="1"/>
    </xf>
    <xf numFmtId="0" fontId="37" fillId="30" borderId="18" xfId="0" applyFont="1" applyFill="1" applyBorder="1" applyAlignment="1">
      <alignment horizontal="center" vertical="center" wrapText="1"/>
    </xf>
    <xf numFmtId="0" fontId="37" fillId="66" borderId="82" xfId="0" applyFont="1" applyFill="1" applyBorder="1" applyAlignment="1">
      <alignment horizontal="center" vertical="center" wrapText="1"/>
    </xf>
    <xf numFmtId="0" fontId="37" fillId="66" borderId="87" xfId="0" applyFont="1" applyFill="1" applyBorder="1" applyAlignment="1">
      <alignment horizontal="center" vertical="center" wrapText="1"/>
    </xf>
    <xf numFmtId="0" fontId="37" fillId="66" borderId="18" xfId="0" applyFont="1" applyFill="1" applyBorder="1" applyAlignment="1">
      <alignment horizontal="center" vertical="center" wrapText="1"/>
    </xf>
    <xf numFmtId="0" fontId="40" fillId="33" borderId="26" xfId="0" applyFont="1" applyFill="1" applyBorder="1" applyAlignment="1">
      <alignment horizontal="center" vertical="center" textRotation="90" wrapText="1"/>
    </xf>
    <xf numFmtId="0" fontId="37" fillId="33" borderId="89" xfId="0" applyFont="1" applyFill="1" applyBorder="1" applyAlignment="1">
      <alignment horizontal="center" vertical="center" wrapText="1"/>
    </xf>
    <xf numFmtId="9" fontId="40" fillId="28" borderId="21" xfId="0" applyNumberFormat="1" applyFont="1" applyFill="1" applyBorder="1" applyAlignment="1">
      <alignment horizontal="center" vertical="center" wrapText="1"/>
    </xf>
    <xf numFmtId="9" fontId="40" fillId="28" borderId="61" xfId="0" applyNumberFormat="1" applyFont="1" applyFill="1" applyBorder="1" applyAlignment="1">
      <alignment horizontal="center" vertical="center" wrapText="1"/>
    </xf>
    <xf numFmtId="0" fontId="24" fillId="53" borderId="11" xfId="0" applyFont="1" applyFill="1" applyBorder="1" applyAlignment="1">
      <alignment horizontal="center"/>
    </xf>
    <xf numFmtId="9" fontId="26" fillId="28" borderId="1" xfId="0" applyNumberFormat="1" applyFont="1" applyFill="1" applyBorder="1" applyAlignment="1">
      <alignment horizontal="center" vertical="center" wrapText="1"/>
    </xf>
    <xf numFmtId="9" fontId="26" fillId="28" borderId="33" xfId="0" applyNumberFormat="1" applyFont="1" applyFill="1" applyBorder="1" applyAlignment="1">
      <alignment horizontal="center" vertical="center" wrapText="1"/>
    </xf>
    <xf numFmtId="9" fontId="26" fillId="54" borderId="46" xfId="0" applyNumberFormat="1" applyFont="1" applyFill="1" applyBorder="1" applyAlignment="1">
      <alignment horizontal="center" vertical="center" wrapText="1"/>
    </xf>
    <xf numFmtId="0" fontId="263" fillId="40" borderId="54" xfId="0" applyFont="1" applyFill="1" applyBorder="1" applyAlignment="1">
      <alignment horizontal="center" vertical="center" wrapText="1"/>
    </xf>
    <xf numFmtId="0" fontId="263" fillId="40" borderId="46" xfId="0" applyFont="1" applyFill="1" applyBorder="1" applyAlignment="1">
      <alignment horizontal="center" vertical="center" wrapText="1"/>
    </xf>
    <xf numFmtId="0" fontId="0" fillId="43" borderId="1" xfId="0" applyFill="1" applyBorder="1"/>
    <xf numFmtId="0" fontId="0" fillId="0" borderId="1" xfId="0" applyBorder="1" applyAlignment="1">
      <alignment horizontal="center"/>
    </xf>
    <xf numFmtId="0" fontId="264" fillId="28" borderId="0" xfId="0" applyFont="1" applyFill="1" applyAlignment="1">
      <alignment vertical="center" wrapText="1" readingOrder="1"/>
    </xf>
    <xf numFmtId="0" fontId="0" fillId="43" borderId="11" xfId="0" applyFill="1" applyBorder="1"/>
    <xf numFmtId="0" fontId="0" fillId="0" borderId="11" xfId="0" applyBorder="1" applyAlignment="1">
      <alignment horizontal="center"/>
    </xf>
    <xf numFmtId="0" fontId="0" fillId="44" borderId="1" xfId="0" applyFill="1" applyBorder="1"/>
    <xf numFmtId="0" fontId="0" fillId="25" borderId="1" xfId="0" applyFill="1" applyBorder="1"/>
    <xf numFmtId="0" fontId="0" fillId="41" borderId="1" xfId="0" applyFill="1" applyBorder="1"/>
    <xf numFmtId="0" fontId="114" fillId="28" borderId="1" xfId="0" applyFont="1" applyFill="1" applyBorder="1" applyAlignment="1">
      <alignment horizontal="center" vertical="center" wrapText="1" readingOrder="1"/>
    </xf>
    <xf numFmtId="0" fontId="264" fillId="28" borderId="1" xfId="0" applyFont="1" applyFill="1" applyBorder="1" applyAlignment="1">
      <alignment vertical="center" wrapText="1" readingOrder="1"/>
    </xf>
    <xf numFmtId="0" fontId="103" fillId="0" borderId="1" xfId="0" applyFont="1" applyBorder="1" applyAlignment="1">
      <alignment vertical="center" wrapText="1"/>
    </xf>
    <xf numFmtId="0" fontId="103" fillId="28" borderId="1" xfId="0" applyFont="1" applyFill="1" applyBorder="1" applyAlignment="1">
      <alignment vertical="center" wrapText="1"/>
    </xf>
    <xf numFmtId="9" fontId="177" fillId="0" borderId="0" xfId="0" applyNumberFormat="1" applyFont="1"/>
    <xf numFmtId="0" fontId="229" fillId="0" borderId="1" xfId="0" applyFont="1" applyBorder="1" applyAlignment="1">
      <alignment vertical="center" wrapText="1"/>
    </xf>
    <xf numFmtId="0" fontId="40" fillId="62" borderId="26" xfId="0" applyFont="1" applyFill="1" applyBorder="1"/>
    <xf numFmtId="0" fontId="40" fillId="62" borderId="27" xfId="0" applyFont="1" applyFill="1" applyBorder="1"/>
    <xf numFmtId="0" fontId="88" fillId="0" borderId="67" xfId="0" applyFont="1" applyBorder="1" applyAlignment="1">
      <alignment vertical="center" wrapText="1"/>
    </xf>
    <xf numFmtId="0" fontId="27" fillId="0" borderId="1" xfId="0" applyFont="1" applyBorder="1"/>
    <xf numFmtId="0" fontId="266" fillId="40" borderId="62" xfId="0" applyFont="1" applyFill="1" applyBorder="1" applyAlignment="1">
      <alignment horizontal="center" vertical="center" wrapText="1"/>
    </xf>
    <xf numFmtId="0" fontId="266" fillId="40" borderId="16" xfId="0" applyFont="1" applyFill="1" applyBorder="1" applyAlignment="1">
      <alignment horizontal="center" vertical="center" wrapText="1"/>
    </xf>
    <xf numFmtId="0" fontId="178" fillId="0" borderId="1" xfId="0" applyFont="1" applyBorder="1" applyAlignment="1">
      <alignment vertical="center" wrapText="1"/>
    </xf>
    <xf numFmtId="0" fontId="27" fillId="0" borderId="11" xfId="0" applyFont="1" applyBorder="1" applyAlignment="1">
      <alignment horizontal="left" vertical="center" wrapText="1"/>
    </xf>
    <xf numFmtId="0" fontId="27" fillId="0" borderId="25" xfId="0" applyFont="1" applyBorder="1" applyAlignment="1">
      <alignment horizontal="center" vertical="center" wrapText="1"/>
    </xf>
    <xf numFmtId="0" fontId="178" fillId="0" borderId="17" xfId="0" applyFont="1" applyBorder="1" applyAlignment="1">
      <alignment vertical="center" wrapText="1"/>
    </xf>
    <xf numFmtId="0" fontId="27" fillId="0" borderId="1" xfId="0" applyFont="1" applyBorder="1" applyAlignment="1">
      <alignment vertical="center" wrapText="1"/>
    </xf>
    <xf numFmtId="0" fontId="27" fillId="0" borderId="25" xfId="0" applyFont="1" applyBorder="1" applyAlignment="1">
      <alignment horizontal="left" vertical="center"/>
    </xf>
    <xf numFmtId="0" fontId="27" fillId="0" borderId="25" xfId="0" applyFont="1" applyBorder="1" applyAlignment="1">
      <alignment vertical="center"/>
    </xf>
    <xf numFmtId="0" fontId="178" fillId="0" borderId="35" xfId="0" applyFont="1" applyBorder="1" applyAlignment="1">
      <alignment vertical="center" wrapText="1"/>
    </xf>
    <xf numFmtId="0" fontId="178" fillId="0" borderId="0" xfId="0" applyFont="1" applyAlignment="1">
      <alignment vertical="center" wrapText="1"/>
    </xf>
    <xf numFmtId="0" fontId="27" fillId="0" borderId="11" xfId="0" applyFont="1" applyBorder="1" applyAlignment="1">
      <alignment vertical="center" wrapText="1"/>
    </xf>
    <xf numFmtId="0" fontId="178" fillId="0" borderId="90" xfId="0" applyFont="1" applyBorder="1" applyAlignment="1">
      <alignment vertical="center" wrapText="1"/>
    </xf>
    <xf numFmtId="0" fontId="178" fillId="0" borderId="100" xfId="0" applyFont="1" applyBorder="1" applyAlignment="1">
      <alignment vertical="center" wrapText="1"/>
    </xf>
    <xf numFmtId="0" fontId="27" fillId="0" borderId="0" xfId="0" applyFont="1" applyAlignment="1">
      <alignment horizontal="left" vertical="center" wrapText="1"/>
    </xf>
    <xf numFmtId="0" fontId="178" fillId="0" borderId="1" xfId="0" applyFont="1" applyBorder="1" applyAlignment="1">
      <alignment horizontal="left" vertical="top" wrapText="1"/>
    </xf>
    <xf numFmtId="0" fontId="27" fillId="0" borderId="1" xfId="0" applyFont="1" applyBorder="1" applyAlignment="1">
      <alignment horizontal="left" wrapText="1"/>
    </xf>
    <xf numFmtId="2" fontId="178" fillId="0" borderId="1" xfId="0" applyNumberFormat="1" applyFont="1" applyBorder="1" applyAlignment="1">
      <alignment horizontal="left" vertical="center" wrapText="1"/>
    </xf>
    <xf numFmtId="0" fontId="178" fillId="0" borderId="1" xfId="0" applyFont="1" applyBorder="1" applyAlignment="1">
      <alignment horizontal="left" wrapText="1"/>
    </xf>
    <xf numFmtId="0" fontId="27" fillId="0" borderId="25" xfId="0" applyFont="1" applyBorder="1" applyAlignment="1">
      <alignment vertical="center" wrapText="1"/>
    </xf>
    <xf numFmtId="0" fontId="27" fillId="28" borderId="1" xfId="0" applyFont="1" applyFill="1" applyBorder="1" applyAlignment="1">
      <alignment horizontal="left" wrapText="1"/>
    </xf>
    <xf numFmtId="2" fontId="178" fillId="0" borderId="1" xfId="0" applyNumberFormat="1" applyFont="1" applyBorder="1" applyAlignment="1">
      <alignment horizontal="left" vertical="top" wrapText="1"/>
    </xf>
    <xf numFmtId="0" fontId="26" fillId="0" borderId="1" xfId="0" applyFont="1" applyBorder="1" applyAlignment="1">
      <alignment horizontal="left" vertical="center" wrapText="1"/>
    </xf>
    <xf numFmtId="0" fontId="178" fillId="28" borderId="1" xfId="0" applyFont="1" applyFill="1" applyBorder="1" applyAlignment="1">
      <alignment horizontal="left" vertical="center" wrapText="1"/>
    </xf>
    <xf numFmtId="0" fontId="178" fillId="0" borderId="35" xfId="0" applyFont="1" applyBorder="1" applyAlignment="1">
      <alignment horizontal="center" vertical="center" wrapText="1"/>
    </xf>
    <xf numFmtId="0" fontId="22" fillId="0" borderId="1" xfId="0" applyFont="1" applyBorder="1" applyAlignment="1">
      <alignment horizontal="left" vertical="top" wrapText="1"/>
    </xf>
    <xf numFmtId="0" fontId="22" fillId="0" borderId="35" xfId="0" applyFont="1" applyBorder="1" applyAlignment="1">
      <alignment vertical="center" wrapText="1"/>
    </xf>
    <xf numFmtId="0" fontId="2" fillId="0" borderId="11" xfId="0" applyFont="1" applyBorder="1" applyAlignment="1">
      <alignment vertical="center" wrapText="1"/>
    </xf>
    <xf numFmtId="0" fontId="2" fillId="0" borderId="25" xfId="0" applyFont="1" applyBorder="1" applyAlignment="1">
      <alignment vertical="center" wrapText="1"/>
    </xf>
    <xf numFmtId="0" fontId="58" fillId="51" borderId="102" xfId="0" applyFont="1" applyFill="1" applyBorder="1" applyAlignment="1">
      <alignment horizontal="center" vertical="center" wrapText="1"/>
    </xf>
    <xf numFmtId="0" fontId="56" fillId="26" borderId="102" xfId="0" applyFont="1" applyFill="1" applyBorder="1" applyAlignment="1">
      <alignment horizontal="center" vertical="center" wrapText="1"/>
    </xf>
    <xf numFmtId="0" fontId="75" fillId="26" borderId="102" xfId="0" applyFont="1" applyFill="1" applyBorder="1" applyAlignment="1">
      <alignment horizontal="center" vertical="center" wrapText="1"/>
    </xf>
    <xf numFmtId="0" fontId="58" fillId="26" borderId="102" xfId="0" applyFont="1" applyFill="1" applyBorder="1" applyAlignment="1">
      <alignment horizontal="center" vertical="center" wrapText="1"/>
    </xf>
    <xf numFmtId="0" fontId="109" fillId="26" borderId="102" xfId="0" applyFont="1" applyFill="1" applyBorder="1" applyAlignment="1">
      <alignment horizontal="center" vertical="center" wrapText="1"/>
    </xf>
    <xf numFmtId="0" fontId="49" fillId="40" borderId="1" xfId="0" applyFont="1" applyFill="1" applyBorder="1" applyAlignment="1">
      <alignment horizontal="center" vertical="center" wrapText="1"/>
    </xf>
    <xf numFmtId="0" fontId="49" fillId="40" borderId="21" xfId="0" applyFont="1" applyFill="1" applyBorder="1" applyAlignment="1">
      <alignment horizontal="left" vertical="center" wrapText="1"/>
    </xf>
    <xf numFmtId="0" fontId="49" fillId="40" borderId="11" xfId="0" applyFont="1" applyFill="1" applyBorder="1" applyAlignment="1">
      <alignment horizontal="left" vertical="center" wrapText="1"/>
    </xf>
    <xf numFmtId="0" fontId="23" fillId="28" borderId="21" xfId="0" applyFont="1" applyFill="1" applyBorder="1" applyAlignment="1">
      <alignment horizontal="left" vertical="center" wrapText="1"/>
    </xf>
    <xf numFmtId="0" fontId="23" fillId="28" borderId="11" xfId="0" applyFont="1" applyFill="1" applyBorder="1" applyAlignment="1">
      <alignment horizontal="left" vertical="center" wrapText="1"/>
    </xf>
    <xf numFmtId="0" fontId="49" fillId="40" borderId="25" xfId="0" applyFont="1" applyFill="1" applyBorder="1" applyAlignment="1">
      <alignment horizontal="left" vertical="center" wrapText="1"/>
    </xf>
    <xf numFmtId="0" fontId="49" fillId="40" borderId="12" xfId="0" applyFont="1" applyFill="1" applyBorder="1" applyAlignment="1">
      <alignment horizontal="left" vertical="center" wrapText="1"/>
    </xf>
    <xf numFmtId="0" fontId="23" fillId="0" borderId="25" xfId="0" applyFont="1" applyBorder="1" applyAlignment="1">
      <alignment horizontal="left" vertical="center" wrapText="1"/>
    </xf>
    <xf numFmtId="0" fontId="23" fillId="0" borderId="12" xfId="0" applyFont="1" applyBorder="1" applyAlignment="1">
      <alignment horizontal="left" vertical="center" wrapText="1"/>
    </xf>
    <xf numFmtId="0" fontId="49" fillId="40" borderId="26" xfId="0" applyFont="1" applyFill="1" applyBorder="1" applyAlignment="1">
      <alignment horizontal="center" vertical="center" wrapText="1"/>
    </xf>
    <xf numFmtId="0" fontId="49" fillId="40" borderId="16" xfId="0" applyFont="1" applyFill="1" applyBorder="1" applyAlignment="1">
      <alignment horizontal="center" vertical="center" wrapText="1"/>
    </xf>
    <xf numFmtId="0" fontId="228" fillId="52" borderId="0" xfId="0" applyFont="1" applyFill="1" applyAlignment="1">
      <alignment horizontal="center" vertical="center"/>
    </xf>
    <xf numFmtId="0" fontId="74" fillId="28" borderId="0" xfId="0" applyFont="1" applyFill="1" applyAlignment="1">
      <alignment horizontal="center" vertical="center"/>
    </xf>
    <xf numFmtId="0" fontId="27" fillId="28" borderId="0" xfId="0" applyFont="1" applyFill="1" applyAlignment="1">
      <alignment horizontal="center" vertical="center" wrapText="1"/>
    </xf>
    <xf numFmtId="0" fontId="49" fillId="40" borderId="26" xfId="0" applyFont="1" applyFill="1" applyBorder="1" applyAlignment="1">
      <alignment horizontal="center" vertical="center"/>
    </xf>
    <xf numFmtId="0" fontId="49" fillId="40" borderId="27" xfId="0" applyFont="1" applyFill="1" applyBorder="1" applyAlignment="1">
      <alignment horizontal="center" vertical="center"/>
    </xf>
    <xf numFmtId="0" fontId="49" fillId="40" borderId="27" xfId="0" applyFont="1" applyFill="1" applyBorder="1" applyAlignment="1">
      <alignment horizontal="center" vertical="center" wrapText="1"/>
    </xf>
    <xf numFmtId="0" fontId="178" fillId="0" borderId="1" xfId="0" applyFont="1" applyBorder="1" applyAlignment="1">
      <alignment horizontal="center" vertical="center" wrapText="1"/>
    </xf>
    <xf numFmtId="0" fontId="27" fillId="28" borderId="25" xfId="0" applyFont="1" applyFill="1" applyBorder="1" applyAlignment="1">
      <alignment horizontal="left" vertical="center" wrapText="1"/>
    </xf>
    <xf numFmtId="0" fontId="27" fillId="28" borderId="11" xfId="0" applyFont="1" applyFill="1" applyBorder="1" applyAlignment="1">
      <alignment horizontal="left" vertical="center" wrapText="1"/>
    </xf>
    <xf numFmtId="0" fontId="27" fillId="0" borderId="1" xfId="0" applyFont="1" applyBorder="1" applyAlignment="1">
      <alignment horizontal="center" wrapText="1"/>
    </xf>
    <xf numFmtId="0" fontId="27" fillId="0" borderId="25" xfId="0" applyFont="1" applyBorder="1" applyAlignment="1">
      <alignment horizontal="left" vertical="center" wrapText="1"/>
    </xf>
    <xf numFmtId="0" fontId="27" fillId="0" borderId="11" xfId="0" applyFont="1" applyBorder="1" applyAlignment="1">
      <alignment horizontal="left" vertical="center" wrapText="1"/>
    </xf>
    <xf numFmtId="0" fontId="179" fillId="59" borderId="1" xfId="0" applyFont="1" applyFill="1" applyBorder="1" applyAlignment="1">
      <alignment horizontal="center" vertical="center" textRotation="90" wrapText="1"/>
    </xf>
    <xf numFmtId="0" fontId="179" fillId="61" borderId="96" xfId="0" applyFont="1" applyFill="1" applyBorder="1" applyAlignment="1">
      <alignment horizontal="center" vertical="center" textRotation="90" wrapText="1"/>
    </xf>
    <xf numFmtId="0" fontId="179" fillId="61" borderId="97" xfId="0" applyFont="1" applyFill="1" applyBorder="1" applyAlignment="1">
      <alignment horizontal="center" vertical="center" textRotation="90" wrapText="1"/>
    </xf>
    <xf numFmtId="0" fontId="179" fillId="61" borderId="98" xfId="0" applyFont="1" applyFill="1" applyBorder="1" applyAlignment="1">
      <alignment horizontal="center" vertical="center" textRotation="90" wrapText="1"/>
    </xf>
    <xf numFmtId="0" fontId="178" fillId="0" borderId="35" xfId="0" applyFont="1" applyBorder="1" applyAlignment="1">
      <alignment vertical="center" wrapText="1"/>
    </xf>
    <xf numFmtId="0" fontId="179" fillId="71" borderId="63" xfId="0" applyFont="1" applyFill="1" applyBorder="1" applyAlignment="1">
      <alignment horizontal="center" vertical="center" textRotation="90" wrapText="1"/>
    </xf>
    <xf numFmtId="0" fontId="179" fillId="71" borderId="17" xfId="0" applyFont="1" applyFill="1" applyBorder="1" applyAlignment="1">
      <alignment horizontal="center" vertical="center" textRotation="90" wrapText="1"/>
    </xf>
    <xf numFmtId="0" fontId="178" fillId="0" borderId="17" xfId="0" applyFont="1" applyBorder="1" applyAlignment="1">
      <alignment vertical="center" wrapText="1"/>
    </xf>
    <xf numFmtId="0" fontId="178" fillId="0" borderId="1" xfId="0" applyFont="1" applyBorder="1" applyAlignment="1">
      <alignment vertical="center" wrapText="1"/>
    </xf>
    <xf numFmtId="0" fontId="178" fillId="0" borderId="95" xfId="0" applyFont="1" applyBorder="1" applyAlignment="1">
      <alignment vertical="center" wrapText="1"/>
    </xf>
    <xf numFmtId="0" fontId="179" fillId="70" borderId="94" xfId="0" applyFont="1" applyFill="1" applyBorder="1" applyAlignment="1">
      <alignment horizontal="center" vertical="center" textRotation="90" wrapText="1"/>
    </xf>
    <xf numFmtId="0" fontId="179" fillId="70" borderId="63" xfId="0" applyFont="1" applyFill="1" applyBorder="1" applyAlignment="1">
      <alignment horizontal="center" vertical="center" textRotation="90" wrapText="1"/>
    </xf>
    <xf numFmtId="0" fontId="178" fillId="0" borderId="91" xfId="0" applyFont="1" applyBorder="1" applyAlignment="1">
      <alignment vertical="center" wrapText="1"/>
    </xf>
    <xf numFmtId="0" fontId="179" fillId="69" borderId="63" xfId="0" applyFont="1" applyFill="1" applyBorder="1" applyAlignment="1">
      <alignment horizontal="center" vertical="center" textRotation="90" wrapText="1"/>
    </xf>
    <xf numFmtId="0" fontId="178" fillId="0" borderId="25" xfId="0" applyFont="1" applyBorder="1" applyAlignment="1">
      <alignment horizontal="center" vertical="center" wrapText="1"/>
    </xf>
    <xf numFmtId="0" fontId="178" fillId="0" borderId="11" xfId="0" applyFont="1" applyBorder="1" applyAlignment="1">
      <alignment horizontal="center" vertical="center" wrapText="1"/>
    </xf>
    <xf numFmtId="0" fontId="178" fillId="0" borderId="25" xfId="0" applyFont="1" applyBorder="1" applyAlignment="1">
      <alignment horizontal="left" vertical="center" wrapText="1"/>
    </xf>
    <xf numFmtId="0" fontId="178" fillId="0" borderId="11" xfId="0" applyFont="1" applyBorder="1" applyAlignment="1">
      <alignment horizontal="left" vertical="center" wrapText="1"/>
    </xf>
    <xf numFmtId="0" fontId="27" fillId="0" borderId="1" xfId="0" applyFont="1" applyBorder="1" applyAlignment="1">
      <alignment horizontal="left" vertical="center" wrapText="1"/>
    </xf>
    <xf numFmtId="0" fontId="178" fillId="0" borderId="92" xfId="0" applyFont="1" applyBorder="1" applyAlignment="1">
      <alignment horizontal="left" vertical="center" wrapText="1"/>
    </xf>
    <xf numFmtId="0" fontId="178" fillId="0" borderId="22" xfId="0" applyFont="1" applyBorder="1" applyAlignment="1">
      <alignment horizontal="left" vertical="center" wrapText="1"/>
    </xf>
    <xf numFmtId="0" fontId="178" fillId="0" borderId="93" xfId="0" applyFont="1" applyBorder="1" applyAlignment="1">
      <alignment horizontal="left" vertical="center" wrapText="1"/>
    </xf>
    <xf numFmtId="0" fontId="179" fillId="58" borderId="1" xfId="0" applyFont="1" applyFill="1" applyBorder="1" applyAlignment="1">
      <alignment horizontal="center" vertical="center" textRotation="90" wrapText="1"/>
    </xf>
    <xf numFmtId="0" fontId="179" fillId="55" borderId="1" xfId="0" applyFont="1" applyFill="1" applyBorder="1" applyAlignment="1">
      <alignment horizontal="center" vertical="center" textRotation="90"/>
    </xf>
    <xf numFmtId="0" fontId="178" fillId="0" borderId="35" xfId="0" applyFont="1" applyBorder="1" applyAlignment="1">
      <alignment horizontal="center" vertical="center" wrapText="1"/>
    </xf>
    <xf numFmtId="0" fontId="178" fillId="0" borderId="1" xfId="0" applyFont="1" applyBorder="1" applyAlignment="1">
      <alignment horizontal="left" vertical="center" wrapText="1"/>
    </xf>
    <xf numFmtId="0" fontId="179" fillId="72" borderId="62" xfId="0" applyFont="1" applyFill="1" applyBorder="1" applyAlignment="1">
      <alignment horizontal="center" vertical="center" textRotation="90" wrapText="1"/>
    </xf>
    <xf numFmtId="0" fontId="179" fillId="72" borderId="17" xfId="0" applyFont="1" applyFill="1" applyBorder="1" applyAlignment="1">
      <alignment horizontal="center" vertical="center" textRotation="90" wrapText="1"/>
    </xf>
    <xf numFmtId="0" fontId="179" fillId="72" borderId="13" xfId="0" applyFont="1" applyFill="1" applyBorder="1" applyAlignment="1">
      <alignment horizontal="center" vertical="center" textRotation="90" wrapText="1"/>
    </xf>
    <xf numFmtId="0" fontId="179" fillId="73" borderId="63" xfId="0" applyFont="1" applyFill="1" applyBorder="1" applyAlignment="1">
      <alignment horizontal="center" vertical="center" textRotation="90" wrapText="1"/>
    </xf>
    <xf numFmtId="0" fontId="179" fillId="73" borderId="99" xfId="0" applyFont="1" applyFill="1" applyBorder="1" applyAlignment="1">
      <alignment horizontal="center" vertical="center" textRotation="90" wrapText="1"/>
    </xf>
    <xf numFmtId="0" fontId="49" fillId="60" borderId="1" xfId="0" applyFont="1" applyFill="1" applyBorder="1" applyAlignment="1">
      <alignment horizontal="center" vertical="center" wrapText="1"/>
    </xf>
    <xf numFmtId="0" fontId="179" fillId="56" borderId="1" xfId="0" applyFont="1" applyFill="1" applyBorder="1" applyAlignment="1">
      <alignment horizontal="center" vertical="center" textRotation="90" wrapText="1"/>
    </xf>
    <xf numFmtId="0" fontId="178" fillId="0" borderId="12"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11" xfId="0" applyFont="1" applyBorder="1" applyAlignment="1">
      <alignment horizontal="center" vertical="center" wrapText="1"/>
    </xf>
    <xf numFmtId="0" fontId="179" fillId="46" borderId="1" xfId="0" applyFont="1" applyFill="1" applyBorder="1" applyAlignment="1">
      <alignment horizontal="center" vertical="center" textRotation="90" wrapText="1"/>
    </xf>
    <xf numFmtId="2" fontId="178" fillId="0" borderId="1" xfId="0" applyNumberFormat="1" applyFont="1" applyBorder="1" applyAlignment="1">
      <alignment horizontal="center" vertical="top" wrapText="1"/>
    </xf>
    <xf numFmtId="0" fontId="49" fillId="40" borderId="62" xfId="0" applyFont="1" applyFill="1" applyBorder="1" applyAlignment="1">
      <alignment horizontal="center" vertical="center" wrapText="1"/>
    </xf>
    <xf numFmtId="0" fontId="49" fillId="40" borderId="63" xfId="0"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1" xfId="0" applyFont="1" applyBorder="1" applyAlignment="1">
      <alignment horizontal="center" vertical="center" wrapText="1"/>
    </xf>
    <xf numFmtId="0" fontId="266" fillId="40" borderId="17" xfId="0" applyFont="1" applyFill="1" applyBorder="1" applyAlignment="1">
      <alignment horizontal="center" vertical="center" wrapText="1"/>
    </xf>
    <xf numFmtId="0" fontId="266" fillId="40" borderId="0" xfId="0" applyFont="1" applyFill="1" applyAlignment="1">
      <alignment horizontal="center" vertical="center" wrapText="1"/>
    </xf>
    <xf numFmtId="0" fontId="266" fillId="40" borderId="13" xfId="0" applyFont="1" applyFill="1" applyBorder="1" applyAlignment="1">
      <alignment horizontal="center" vertical="center" wrapText="1"/>
    </xf>
    <xf numFmtId="0" fontId="266" fillId="40" borderId="90" xfId="0" applyFont="1" applyFill="1" applyBorder="1" applyAlignment="1">
      <alignment horizontal="center" vertical="center" wrapText="1"/>
    </xf>
    <xf numFmtId="0" fontId="179" fillId="68" borderId="1" xfId="0" applyFont="1" applyFill="1" applyBorder="1" applyAlignment="1">
      <alignment horizontal="center" vertical="center" textRotation="90" wrapText="1"/>
    </xf>
    <xf numFmtId="0" fontId="179" fillId="57" borderId="1" xfId="0" applyFont="1" applyFill="1" applyBorder="1" applyAlignment="1">
      <alignment horizontal="center" vertical="center" textRotation="90" wrapText="1"/>
    </xf>
    <xf numFmtId="0" fontId="40" fillId="62" borderId="33" xfId="0" applyFont="1" applyFill="1" applyBorder="1" applyAlignment="1">
      <alignment horizontal="center"/>
    </xf>
    <xf numFmtId="0" fontId="40" fillId="62" borderId="35" xfId="0" applyFont="1" applyFill="1" applyBorder="1" applyAlignment="1">
      <alignment horizontal="center"/>
    </xf>
    <xf numFmtId="0" fontId="262" fillId="40" borderId="62" xfId="0" applyFont="1" applyFill="1" applyBorder="1" applyAlignment="1">
      <alignment horizontal="center" vertical="center" wrapText="1"/>
    </xf>
    <xf numFmtId="0" fontId="262" fillId="40" borderId="59" xfId="0" applyFont="1" applyFill="1" applyBorder="1" applyAlignment="1">
      <alignment horizontal="center" vertical="center" wrapText="1"/>
    </xf>
    <xf numFmtId="0" fontId="40" fillId="67" borderId="81" xfId="0" applyFont="1" applyFill="1" applyBorder="1" applyAlignment="1">
      <alignment horizontal="center" vertical="center" textRotation="90" wrapText="1"/>
    </xf>
    <xf numFmtId="0" fontId="40" fillId="67" borderId="85" xfId="0" applyFont="1" applyFill="1" applyBorder="1" applyAlignment="1">
      <alignment horizontal="center" vertical="center" textRotation="90" wrapText="1"/>
    </xf>
    <xf numFmtId="0" fontId="31" fillId="30" borderId="81" xfId="0" applyFont="1" applyFill="1" applyBorder="1" applyAlignment="1">
      <alignment horizontal="center" vertical="center" textRotation="90" wrapText="1"/>
    </xf>
    <xf numFmtId="0" fontId="31" fillId="30" borderId="86" xfId="0" applyFont="1" applyFill="1" applyBorder="1" applyAlignment="1">
      <alignment horizontal="center" vertical="center" textRotation="90" wrapText="1"/>
    </xf>
    <xf numFmtId="0" fontId="31" fillId="30" borderId="88" xfId="0" applyFont="1" applyFill="1" applyBorder="1" applyAlignment="1">
      <alignment horizontal="center" vertical="center" textRotation="90" wrapText="1"/>
    </xf>
    <xf numFmtId="0" fontId="31" fillId="35" borderId="57" xfId="0" applyFont="1" applyFill="1" applyBorder="1" applyAlignment="1">
      <alignment horizontal="center" vertical="center" textRotation="90" wrapText="1"/>
    </xf>
    <xf numFmtId="0" fontId="31" fillId="35" borderId="86" xfId="0" applyFont="1" applyFill="1" applyBorder="1" applyAlignment="1">
      <alignment horizontal="center" vertical="center" textRotation="90" wrapText="1"/>
    </xf>
    <xf numFmtId="0" fontId="31" fillId="35" borderId="88" xfId="0" applyFont="1" applyFill="1" applyBorder="1" applyAlignment="1">
      <alignment horizontal="center" vertical="center" textRotation="90" wrapText="1"/>
    </xf>
    <xf numFmtId="0" fontId="49" fillId="40" borderId="28" xfId="0" applyFont="1" applyFill="1" applyBorder="1" applyAlignment="1">
      <alignment horizontal="center" vertical="center" wrapText="1"/>
    </xf>
    <xf numFmtId="0" fontId="184" fillId="0" borderId="0" xfId="0" applyFont="1" applyAlignment="1">
      <alignment horizontal="left" vertical="top" wrapText="1"/>
    </xf>
    <xf numFmtId="0" fontId="25" fillId="0" borderId="26" xfId="0" applyFont="1" applyBorder="1" applyAlignment="1">
      <alignment horizontal="left" vertical="top" wrapText="1"/>
    </xf>
    <xf numFmtId="0" fontId="25" fillId="0" borderId="28" xfId="0" applyFont="1" applyBorder="1" applyAlignment="1">
      <alignment horizontal="left" vertical="top"/>
    </xf>
    <xf numFmtId="0" fontId="25" fillId="0" borderId="27" xfId="0" applyFont="1" applyBorder="1" applyAlignment="1">
      <alignment horizontal="left" vertical="top"/>
    </xf>
    <xf numFmtId="0" fontId="40" fillId="62" borderId="26" xfId="0" applyFont="1" applyFill="1" applyBorder="1" applyAlignment="1">
      <alignment horizontal="center"/>
    </xf>
    <xf numFmtId="0" fontId="40" fillId="62" borderId="28" xfId="0" applyFont="1" applyFill="1" applyBorder="1" applyAlignment="1">
      <alignment horizontal="center"/>
    </xf>
    <xf numFmtId="0" fontId="40" fillId="62" borderId="27" xfId="0" applyFont="1" applyFill="1" applyBorder="1" applyAlignment="1">
      <alignment horizontal="center"/>
    </xf>
    <xf numFmtId="0" fontId="25" fillId="0" borderId="26" xfId="0" applyFont="1" applyBorder="1" applyAlignment="1">
      <alignment horizontal="center" wrapText="1"/>
    </xf>
    <xf numFmtId="0" fontId="25" fillId="0" borderId="28" xfId="0" applyFont="1" applyBorder="1" applyAlignment="1">
      <alignment horizontal="center"/>
    </xf>
    <xf numFmtId="0" fontId="25" fillId="0" borderId="27" xfId="0" applyFont="1" applyBorder="1" applyAlignment="1">
      <alignment horizontal="center"/>
    </xf>
    <xf numFmtId="0" fontId="151" fillId="36" borderId="14" xfId="0" applyFont="1" applyFill="1" applyBorder="1" applyAlignment="1">
      <alignment horizontal="center" vertical="center" wrapText="1"/>
    </xf>
    <xf numFmtId="0" fontId="151" fillId="36" borderId="15" xfId="0" applyFont="1" applyFill="1" applyBorder="1" applyAlignment="1">
      <alignment horizontal="center" vertical="center" wrapText="1"/>
    </xf>
    <xf numFmtId="0" fontId="151" fillId="36" borderId="16" xfId="0" applyFont="1" applyFill="1" applyBorder="1" applyAlignment="1">
      <alignment horizontal="center" vertical="center" wrapText="1"/>
    </xf>
    <xf numFmtId="0" fontId="151" fillId="36" borderId="13" xfId="0" applyFont="1" applyFill="1" applyBorder="1" applyAlignment="1">
      <alignment horizontal="center" vertical="center" wrapText="1"/>
    </xf>
    <xf numFmtId="0" fontId="151" fillId="36" borderId="0" xfId="0" applyFont="1" applyFill="1" applyAlignment="1">
      <alignment horizontal="center" vertical="center" wrapText="1"/>
    </xf>
    <xf numFmtId="0" fontId="151" fillId="36" borderId="55" xfId="0" applyFont="1" applyFill="1" applyBorder="1" applyAlignment="1">
      <alignment horizontal="center" vertical="center" wrapText="1"/>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3" xfId="0" applyFont="1" applyBorder="1" applyAlignment="1">
      <alignment horizontal="center" vertical="center"/>
    </xf>
    <xf numFmtId="0" fontId="27" fillId="0" borderId="90" xfId="0" applyFont="1" applyBorder="1" applyAlignment="1">
      <alignment horizontal="center" vertical="center"/>
    </xf>
    <xf numFmtId="0" fontId="123" fillId="63" borderId="0" xfId="0" applyFont="1" applyFill="1" applyAlignment="1">
      <alignment horizontal="center" vertical="center" wrapText="1"/>
    </xf>
    <xf numFmtId="0" fontId="123" fillId="63" borderId="55" xfId="0" applyFont="1" applyFill="1" applyBorder="1" applyAlignment="1">
      <alignment horizontal="center" vertical="center" wrapText="1"/>
    </xf>
    <xf numFmtId="0" fontId="30" fillId="36" borderId="17" xfId="0" applyFont="1" applyFill="1" applyBorder="1" applyAlignment="1">
      <alignment horizontal="center" vertical="center" wrapText="1"/>
    </xf>
    <xf numFmtId="0" fontId="30" fillId="36" borderId="0" xfId="0" applyFont="1" applyFill="1" applyAlignment="1">
      <alignment horizontal="center" vertical="center" wrapText="1"/>
    </xf>
    <xf numFmtId="0" fontId="30" fillId="36" borderId="54" xfId="0" applyFont="1" applyFill="1" applyBorder="1" applyAlignment="1">
      <alignment horizontal="center" vertical="center" wrapText="1"/>
    </xf>
    <xf numFmtId="0" fontId="63" fillId="42" borderId="1" xfId="0" applyFont="1" applyFill="1" applyBorder="1" applyAlignment="1">
      <alignment horizontal="center" vertical="center"/>
    </xf>
    <xf numFmtId="0" fontId="28" fillId="42" borderId="1" xfId="0" applyFont="1" applyFill="1" applyBorder="1" applyAlignment="1">
      <alignment horizontal="center" vertical="center" textRotation="90"/>
    </xf>
    <xf numFmtId="0" fontId="28" fillId="42" borderId="1" xfId="0" applyFont="1" applyFill="1" applyBorder="1" applyAlignment="1">
      <alignment horizontal="center" vertical="center" textRotation="90" wrapText="1"/>
    </xf>
    <xf numFmtId="0" fontId="28" fillId="42" borderId="25" xfId="0" applyFont="1" applyFill="1" applyBorder="1" applyAlignment="1">
      <alignment horizontal="center" vertical="center" textRotation="90" wrapText="1"/>
    </xf>
    <xf numFmtId="0" fontId="28" fillId="42" borderId="11" xfId="0" applyFont="1" applyFill="1" applyBorder="1" applyAlignment="1">
      <alignment horizontal="center" vertical="center" textRotation="90" wrapText="1"/>
    </xf>
    <xf numFmtId="0" fontId="45" fillId="42" borderId="1" xfId="0" applyFont="1" applyFill="1" applyBorder="1" applyAlignment="1">
      <alignment horizontal="center" vertical="center" wrapText="1"/>
    </xf>
    <xf numFmtId="0" fontId="34" fillId="42" borderId="33" xfId="0" applyFont="1" applyFill="1" applyBorder="1" applyAlignment="1">
      <alignment horizontal="center" vertical="center" wrapText="1"/>
    </xf>
    <xf numFmtId="0" fontId="34" fillId="42" borderId="40" xfId="0" applyFont="1" applyFill="1" applyBorder="1" applyAlignment="1">
      <alignment horizontal="center" vertical="center" wrapText="1"/>
    </xf>
    <xf numFmtId="0" fontId="34" fillId="42" borderId="35" xfId="0" applyFont="1" applyFill="1" applyBorder="1" applyAlignment="1">
      <alignment horizontal="center" vertical="center" wrapText="1"/>
    </xf>
    <xf numFmtId="0" fontId="34" fillId="42" borderId="1" xfId="0" applyFont="1" applyFill="1" applyBorder="1" applyAlignment="1">
      <alignment horizontal="center" vertical="center" wrapText="1"/>
    </xf>
    <xf numFmtId="0" fontId="34" fillId="42" borderId="33" xfId="0" applyFont="1" applyFill="1" applyBorder="1" applyAlignment="1">
      <alignment horizontal="center" vertical="center"/>
    </xf>
    <xf numFmtId="0" fontId="34" fillId="42" borderId="40" xfId="0" applyFont="1" applyFill="1" applyBorder="1" applyAlignment="1">
      <alignment horizontal="center" vertical="center"/>
    </xf>
    <xf numFmtId="0" fontId="34" fillId="42" borderId="35" xfId="0" applyFont="1" applyFill="1" applyBorder="1" applyAlignment="1">
      <alignment horizontal="center" vertical="center"/>
    </xf>
    <xf numFmtId="0" fontId="118" fillId="42" borderId="11" xfId="0" applyFont="1" applyFill="1" applyBorder="1" applyAlignment="1">
      <alignment horizontal="center" vertical="center" wrapText="1"/>
    </xf>
    <xf numFmtId="0" fontId="118" fillId="42" borderId="1" xfId="0" applyFont="1" applyFill="1" applyBorder="1" applyAlignment="1">
      <alignment horizontal="center" vertical="center" wrapText="1"/>
    </xf>
    <xf numFmtId="0" fontId="86" fillId="46" borderId="11" xfId="0" applyFont="1" applyFill="1" applyBorder="1" applyAlignment="1">
      <alignment horizontal="center" vertical="center" wrapText="1"/>
    </xf>
    <xf numFmtId="0" fontId="86" fillId="46" borderId="1" xfId="0" applyFont="1" applyFill="1" applyBorder="1" applyAlignment="1">
      <alignment horizontal="center" vertical="center" wrapText="1"/>
    </xf>
    <xf numFmtId="0" fontId="86" fillId="42" borderId="25" xfId="0" applyFont="1" applyFill="1" applyBorder="1" applyAlignment="1">
      <alignment horizontal="center" vertical="center" wrapText="1"/>
    </xf>
    <xf numFmtId="0" fontId="86" fillId="42" borderId="11" xfId="0" applyFont="1" applyFill="1" applyBorder="1" applyAlignment="1">
      <alignment horizontal="center" vertical="center" wrapText="1"/>
    </xf>
    <xf numFmtId="0" fontId="23" fillId="42" borderId="1" xfId="0" applyFont="1" applyFill="1" applyBorder="1" applyAlignment="1">
      <alignment horizontal="center" vertical="center"/>
    </xf>
    <xf numFmtId="0" fontId="39" fillId="42" borderId="1" xfId="0" applyFont="1" applyFill="1" applyBorder="1" applyAlignment="1">
      <alignment horizontal="center" vertical="center" textRotation="90" wrapText="1"/>
    </xf>
    <xf numFmtId="0" fontId="112" fillId="42" borderId="25" xfId="0" applyFont="1" applyFill="1" applyBorder="1" applyAlignment="1">
      <alignment horizontal="center" vertical="center" textRotation="90" wrapText="1"/>
    </xf>
    <xf numFmtId="0" fontId="112" fillId="42" borderId="11" xfId="0" applyFont="1" applyFill="1" applyBorder="1" applyAlignment="1">
      <alignment horizontal="center" vertical="center" textRotation="90" wrapText="1"/>
    </xf>
    <xf numFmtId="0" fontId="52" fillId="41" borderId="26" xfId="0" applyFont="1" applyFill="1" applyBorder="1" applyAlignment="1">
      <alignment horizontal="center" vertical="center" wrapText="1"/>
    </xf>
    <xf numFmtId="0" fontId="52" fillId="41" borderId="27" xfId="0" applyFont="1" applyFill="1" applyBorder="1" applyAlignment="1">
      <alignment horizontal="center" vertical="center" wrapText="1"/>
    </xf>
    <xf numFmtId="0" fontId="107" fillId="42" borderId="1" xfId="0" applyFont="1" applyFill="1" applyBorder="1" applyAlignment="1">
      <alignment horizontal="center" vertical="center" wrapText="1"/>
    </xf>
    <xf numFmtId="0" fontId="24" fillId="30" borderId="1" xfId="0" applyFont="1" applyFill="1" applyBorder="1" applyAlignment="1">
      <alignment horizontal="center"/>
    </xf>
    <xf numFmtId="0" fontId="45" fillId="42" borderId="1" xfId="0" applyFont="1" applyFill="1" applyBorder="1" applyAlignment="1">
      <alignment horizontal="center" vertical="center" textRotation="90" wrapText="1"/>
    </xf>
    <xf numFmtId="0" fontId="30" fillId="36" borderId="14" xfId="0" applyFont="1" applyFill="1" applyBorder="1" applyAlignment="1">
      <alignment horizontal="center" vertical="center" wrapText="1"/>
    </xf>
    <xf numFmtId="0" fontId="30" fillId="36" borderId="15" xfId="0" applyFont="1" applyFill="1" applyBorder="1" applyAlignment="1">
      <alignment horizontal="center" vertical="center" wrapText="1"/>
    </xf>
    <xf numFmtId="0" fontId="30" fillId="36" borderId="16" xfId="0" applyFont="1" applyFill="1" applyBorder="1" applyAlignment="1">
      <alignment horizontal="center" vertical="center" wrapText="1"/>
    </xf>
    <xf numFmtId="0" fontId="30" fillId="36" borderId="13" xfId="0" applyFont="1" applyFill="1" applyBorder="1" applyAlignment="1">
      <alignment horizontal="center" vertical="center" wrapText="1"/>
    </xf>
    <xf numFmtId="0" fontId="30" fillId="36" borderId="90" xfId="0" applyFont="1" applyFill="1" applyBorder="1" applyAlignment="1">
      <alignment horizontal="center" vertical="center" wrapText="1"/>
    </xf>
    <xf numFmtId="0" fontId="30" fillId="36" borderId="101" xfId="0" applyFont="1" applyFill="1" applyBorder="1" applyAlignment="1">
      <alignment horizontal="center" vertical="center" wrapText="1"/>
    </xf>
    <xf numFmtId="0" fontId="151" fillId="36" borderId="14" xfId="0" applyFont="1" applyFill="1" applyBorder="1" applyAlignment="1">
      <alignment horizontal="center" vertical="top" wrapText="1"/>
    </xf>
    <xf numFmtId="0" fontId="151" fillId="36" borderId="15" xfId="0" applyFont="1" applyFill="1" applyBorder="1" applyAlignment="1">
      <alignment horizontal="center" vertical="top" wrapText="1"/>
    </xf>
    <xf numFmtId="0" fontId="151" fillId="36" borderId="16" xfId="0" applyFont="1" applyFill="1" applyBorder="1" applyAlignment="1">
      <alignment horizontal="center" vertical="top" wrapText="1"/>
    </xf>
    <xf numFmtId="0" fontId="151" fillId="36" borderId="13" xfId="0" applyFont="1" applyFill="1" applyBorder="1" applyAlignment="1">
      <alignment horizontal="center" vertical="top" wrapText="1"/>
    </xf>
    <xf numFmtId="0" fontId="151" fillId="36" borderId="0" xfId="0" applyFont="1" applyFill="1" applyAlignment="1">
      <alignment horizontal="center" vertical="top" wrapText="1"/>
    </xf>
    <xf numFmtId="0" fontId="151" fillId="36" borderId="55" xfId="0" applyFont="1" applyFill="1" applyBorder="1" applyAlignment="1">
      <alignment horizontal="center" vertical="top" wrapText="1"/>
    </xf>
    <xf numFmtId="0" fontId="123" fillId="62" borderId="14" xfId="0" applyFont="1" applyFill="1" applyBorder="1" applyAlignment="1">
      <alignment horizontal="center" vertical="center" wrapText="1"/>
    </xf>
    <xf numFmtId="0" fontId="123" fillId="62" borderId="15" xfId="0" applyFont="1" applyFill="1" applyBorder="1" applyAlignment="1">
      <alignment horizontal="center" vertical="center" wrapText="1"/>
    </xf>
    <xf numFmtId="0" fontId="123" fillId="62" borderId="16" xfId="0" applyFont="1" applyFill="1" applyBorder="1" applyAlignment="1">
      <alignment horizontal="center" vertical="center" wrapText="1"/>
    </xf>
    <xf numFmtId="0" fontId="123" fillId="62" borderId="13" xfId="0" applyFont="1" applyFill="1" applyBorder="1" applyAlignment="1">
      <alignment horizontal="center" vertical="center" wrapText="1"/>
    </xf>
    <xf numFmtId="0" fontId="123" fillId="62" borderId="90" xfId="0" applyFont="1" applyFill="1" applyBorder="1" applyAlignment="1">
      <alignment horizontal="center" vertical="center" wrapText="1"/>
    </xf>
    <xf numFmtId="0" fontId="123" fillId="62" borderId="55" xfId="0" applyFont="1" applyFill="1" applyBorder="1" applyAlignment="1">
      <alignment horizontal="center" vertical="center" wrapText="1"/>
    </xf>
    <xf numFmtId="0" fontId="103" fillId="0" borderId="1" xfId="0" applyFont="1" applyBorder="1" applyAlignment="1">
      <alignment horizontal="left" vertical="center" wrapText="1"/>
    </xf>
    <xf numFmtId="9" fontId="2" fillId="0" borderId="25" xfId="0" applyNumberFormat="1" applyFont="1" applyBorder="1" applyAlignment="1">
      <alignment horizontal="center" vertical="center" wrapText="1"/>
    </xf>
    <xf numFmtId="9" fontId="2" fillId="0" borderId="11" xfId="0" applyNumberFormat="1" applyFont="1" applyBorder="1" applyAlignment="1">
      <alignment horizontal="center" vertical="center" wrapText="1"/>
    </xf>
    <xf numFmtId="9" fontId="71" fillId="0" borderId="25" xfId="0" applyNumberFormat="1" applyFont="1" applyBorder="1" applyAlignment="1">
      <alignment horizontal="center" vertical="center" wrapText="1"/>
    </xf>
    <xf numFmtId="9" fontId="71" fillId="0" borderId="11" xfId="0" applyNumberFormat="1" applyFont="1" applyBorder="1" applyAlignment="1">
      <alignment horizontal="center" vertical="center" wrapText="1"/>
    </xf>
    <xf numFmtId="0" fontId="45" fillId="42" borderId="35" xfId="0" applyFont="1" applyFill="1" applyBorder="1" applyAlignment="1">
      <alignment horizontal="center" vertical="center" wrapText="1"/>
    </xf>
    <xf numFmtId="0" fontId="86" fillId="42" borderId="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3" fillId="28" borderId="25" xfId="0" applyFont="1" applyFill="1" applyBorder="1" applyAlignment="1">
      <alignment horizontal="center" vertical="center" wrapText="1"/>
    </xf>
    <xf numFmtId="0" fontId="3" fillId="28" borderId="11" xfId="0" applyFont="1" applyFill="1" applyBorder="1" applyAlignment="1">
      <alignment horizontal="center" vertical="center" wrapText="1"/>
    </xf>
    <xf numFmtId="0" fontId="86" fillId="46" borderId="25" xfId="0" applyFont="1" applyFill="1" applyBorder="1" applyAlignment="1">
      <alignment horizontal="center" vertical="center" wrapText="1"/>
    </xf>
    <xf numFmtId="9" fontId="34" fillId="0" borderId="25" xfId="0" applyNumberFormat="1" applyFont="1" applyBorder="1" applyAlignment="1">
      <alignment horizontal="center" vertical="center"/>
    </xf>
    <xf numFmtId="9" fontId="34" fillId="0" borderId="11" xfId="0" applyNumberFormat="1" applyFont="1" applyBorder="1" applyAlignment="1">
      <alignment horizontal="center" vertical="center"/>
    </xf>
    <xf numFmtId="9" fontId="70" fillId="0" borderId="25" xfId="0" applyNumberFormat="1" applyFont="1" applyBorder="1" applyAlignment="1">
      <alignment horizontal="center" vertical="center"/>
    </xf>
    <xf numFmtId="9" fontId="70" fillId="0" borderId="11" xfId="0" applyNumberFormat="1" applyFont="1" applyBorder="1" applyAlignment="1">
      <alignment horizontal="center" vertical="center"/>
    </xf>
    <xf numFmtId="9" fontId="112" fillId="0" borderId="25" xfId="0" applyNumberFormat="1" applyFont="1" applyBorder="1" applyAlignment="1">
      <alignment horizontal="center" vertical="center"/>
    </xf>
    <xf numFmtId="9" fontId="112" fillId="0" borderId="11" xfId="0" applyNumberFormat="1" applyFont="1" applyBorder="1" applyAlignment="1">
      <alignment horizontal="center" vertical="center"/>
    </xf>
    <xf numFmtId="0" fontId="28" fillId="42" borderId="35" xfId="0" applyFont="1" applyFill="1" applyBorder="1" applyAlignment="1">
      <alignment horizontal="center" vertical="center" textRotation="90"/>
    </xf>
    <xf numFmtId="0" fontId="24" fillId="28" borderId="25" xfId="0" applyFont="1" applyFill="1" applyBorder="1" applyAlignment="1">
      <alignment horizontal="center" vertical="center" wrapText="1"/>
    </xf>
    <xf numFmtId="0" fontId="24" fillId="28" borderId="11" xfId="0" applyFont="1" applyFill="1" applyBorder="1" applyAlignment="1">
      <alignment horizontal="center" vertical="center" wrapText="1"/>
    </xf>
    <xf numFmtId="0" fontId="24" fillId="30" borderId="33" xfId="0" applyFont="1" applyFill="1" applyBorder="1" applyAlignment="1">
      <alignment horizontal="center" vertical="center"/>
    </xf>
    <xf numFmtId="0" fontId="24" fillId="30" borderId="35" xfId="0" applyFont="1" applyFill="1" applyBorder="1" applyAlignment="1">
      <alignment horizontal="center" vertical="center"/>
    </xf>
    <xf numFmtId="0" fontId="151" fillId="36" borderId="17" xfId="0" applyFont="1" applyFill="1" applyBorder="1" applyAlignment="1">
      <alignment horizontal="center" vertical="center" wrapText="1"/>
    </xf>
    <xf numFmtId="0" fontId="151" fillId="36" borderId="54" xfId="0" applyFont="1" applyFill="1" applyBorder="1" applyAlignment="1">
      <alignment horizontal="center" vertical="center" wrapText="1"/>
    </xf>
    <xf numFmtId="0" fontId="248" fillId="36" borderId="14" xfId="0" applyFont="1" applyFill="1" applyBorder="1" applyAlignment="1">
      <alignment horizontal="center" vertical="center" wrapText="1"/>
    </xf>
    <xf numFmtId="0" fontId="248" fillId="36" borderId="15" xfId="0" applyFont="1" applyFill="1" applyBorder="1" applyAlignment="1">
      <alignment horizontal="center" vertical="center" wrapText="1"/>
    </xf>
    <xf numFmtId="0" fontId="150" fillId="36" borderId="15" xfId="0" applyFont="1" applyFill="1" applyBorder="1" applyAlignment="1">
      <alignment horizontal="center" vertical="center" wrapText="1"/>
    </xf>
    <xf numFmtId="0" fontId="150" fillId="36" borderId="16" xfId="0" applyFont="1" applyFill="1" applyBorder="1" applyAlignment="1">
      <alignment horizontal="center" vertical="center" wrapText="1"/>
    </xf>
    <xf numFmtId="0" fontId="150" fillId="36" borderId="13" xfId="0" applyFont="1" applyFill="1" applyBorder="1" applyAlignment="1">
      <alignment horizontal="center" vertical="center" wrapText="1"/>
    </xf>
    <xf numFmtId="0" fontId="150" fillId="36" borderId="0" xfId="0" applyFont="1" applyFill="1" applyAlignment="1">
      <alignment horizontal="center" vertical="center" wrapText="1"/>
    </xf>
    <xf numFmtId="0" fontId="150" fillId="36" borderId="55" xfId="0" applyFont="1" applyFill="1" applyBorder="1" applyAlignment="1">
      <alignment horizontal="center" vertical="center" wrapText="1"/>
    </xf>
    <xf numFmtId="0" fontId="126" fillId="42" borderId="47" xfId="0" applyFont="1" applyFill="1" applyBorder="1" applyAlignment="1">
      <alignment horizontal="center" vertical="center"/>
    </xf>
    <xf numFmtId="0" fontId="126" fillId="42" borderId="58" xfId="0" applyFont="1" applyFill="1" applyBorder="1" applyAlignment="1">
      <alignment horizontal="center" vertical="center"/>
    </xf>
    <xf numFmtId="0" fontId="126" fillId="42" borderId="50" xfId="0" applyFont="1" applyFill="1" applyBorder="1" applyAlignment="1">
      <alignment horizontal="center" vertical="center"/>
    </xf>
    <xf numFmtId="0" fontId="28" fillId="42" borderId="1" xfId="0" applyFont="1" applyFill="1" applyBorder="1" applyAlignment="1">
      <alignment horizontal="center" vertical="center" wrapText="1"/>
    </xf>
    <xf numFmtId="0" fontId="63" fillId="42" borderId="1" xfId="0" applyFont="1" applyFill="1" applyBorder="1" applyAlignment="1">
      <alignment horizontal="center" vertical="center" textRotation="90" wrapText="1"/>
    </xf>
    <xf numFmtId="0" fontId="143" fillId="42" borderId="1" xfId="0" applyFont="1" applyFill="1" applyBorder="1" applyAlignment="1">
      <alignment horizontal="center" vertical="center" wrapText="1"/>
    </xf>
    <xf numFmtId="9" fontId="85" fillId="53" borderId="1" xfId="0" applyNumberFormat="1" applyFont="1" applyFill="1" applyBorder="1" applyAlignment="1">
      <alignment horizontal="center" vertical="center"/>
    </xf>
    <xf numFmtId="0" fontId="27" fillId="0" borderId="16" xfId="0" applyFont="1" applyBorder="1" applyAlignment="1">
      <alignment horizontal="center" vertical="center"/>
    </xf>
    <xf numFmtId="0" fontId="112" fillId="42" borderId="1" xfId="0" applyFont="1" applyFill="1" applyBorder="1" applyAlignment="1">
      <alignment horizontal="center" vertical="center" wrapText="1"/>
    </xf>
    <xf numFmtId="0" fontId="24" fillId="42" borderId="1" xfId="0" applyFont="1" applyFill="1" applyBorder="1" applyAlignment="1">
      <alignment horizontal="center" vertical="center" textRotation="90"/>
    </xf>
    <xf numFmtId="0" fontId="24" fillId="42" borderId="1" xfId="0" applyFont="1" applyFill="1" applyBorder="1" applyAlignment="1">
      <alignment horizontal="center" vertical="center" textRotation="90" wrapText="1"/>
    </xf>
    <xf numFmtId="0" fontId="150" fillId="36" borderId="1" xfId="0" applyFont="1" applyFill="1" applyBorder="1" applyAlignment="1">
      <alignment horizontal="center" vertical="center" wrapText="1"/>
    </xf>
    <xf numFmtId="0" fontId="123" fillId="62" borderId="1" xfId="0" applyFont="1" applyFill="1" applyBorder="1" applyAlignment="1">
      <alignment horizontal="center" vertical="center" wrapText="1"/>
    </xf>
    <xf numFmtId="0" fontId="123" fillId="62" borderId="33" xfId="0" applyFont="1" applyFill="1" applyBorder="1" applyAlignment="1">
      <alignment horizontal="center" vertical="center" wrapText="1"/>
    </xf>
    <xf numFmtId="0" fontId="30" fillId="28" borderId="0" xfId="0" applyFont="1" applyFill="1" applyAlignment="1">
      <alignment horizontal="center" vertical="center" wrapText="1"/>
    </xf>
    <xf numFmtId="0" fontId="52" fillId="28" borderId="0" xfId="0" applyFont="1" applyFill="1" applyAlignment="1">
      <alignment horizontal="center" vertical="center" wrapText="1"/>
    </xf>
    <xf numFmtId="0" fontId="26" fillId="28" borderId="0" xfId="0" applyFont="1" applyFill="1" applyAlignment="1">
      <alignment horizontal="center" vertical="center" wrapText="1"/>
    </xf>
    <xf numFmtId="0" fontId="24" fillId="42" borderId="25" xfId="0" applyFont="1" applyFill="1" applyBorder="1" applyAlignment="1">
      <alignment horizontal="center" vertical="center" textRotation="90" wrapText="1"/>
    </xf>
    <xf numFmtId="0" fontId="24" fillId="42" borderId="11" xfId="0" applyFont="1" applyFill="1" applyBorder="1" applyAlignment="1">
      <alignment horizontal="center" vertical="center" textRotation="90" wrapText="1"/>
    </xf>
    <xf numFmtId="0" fontId="112" fillId="42" borderId="33" xfId="0" applyFont="1" applyFill="1" applyBorder="1" applyAlignment="1">
      <alignment horizontal="center" vertical="center" wrapText="1"/>
    </xf>
    <xf numFmtId="0" fontId="112" fillId="42" borderId="40" xfId="0" applyFont="1" applyFill="1" applyBorder="1" applyAlignment="1">
      <alignment horizontal="center" vertical="center" wrapText="1"/>
    </xf>
    <xf numFmtId="0" fontId="112" fillId="42" borderId="35" xfId="0" applyFont="1" applyFill="1" applyBorder="1" applyAlignment="1">
      <alignment horizontal="center" vertical="center" wrapText="1"/>
    </xf>
    <xf numFmtId="0" fontId="37" fillId="42" borderId="11" xfId="0" applyFont="1" applyFill="1" applyBorder="1" applyAlignment="1">
      <alignment horizontal="center" vertical="center" wrapText="1"/>
    </xf>
    <xf numFmtId="0" fontId="37" fillId="42" borderId="1" xfId="0" applyFont="1" applyFill="1" applyBorder="1" applyAlignment="1">
      <alignment horizontal="center" vertical="center" wrapText="1"/>
    </xf>
    <xf numFmtId="0" fontId="40" fillId="46" borderId="11" xfId="0" applyFont="1" applyFill="1" applyBorder="1" applyAlignment="1">
      <alignment horizontal="center" vertical="center" wrapText="1"/>
    </xf>
    <xf numFmtId="0" fontId="40" fillId="46" borderId="1" xfId="0" applyFont="1" applyFill="1" applyBorder="1" applyAlignment="1">
      <alignment horizontal="center" vertical="center" wrapText="1"/>
    </xf>
    <xf numFmtId="0" fontId="112" fillId="42" borderId="1" xfId="0" applyFont="1" applyFill="1" applyBorder="1" applyAlignment="1">
      <alignment horizontal="center" vertical="center"/>
    </xf>
    <xf numFmtId="0" fontId="126" fillId="42" borderId="33" xfId="0" applyFont="1" applyFill="1" applyBorder="1" applyAlignment="1">
      <alignment horizontal="center" vertical="center"/>
    </xf>
    <xf numFmtId="0" fontId="126" fillId="42" borderId="40" xfId="0" applyFont="1" applyFill="1" applyBorder="1" applyAlignment="1">
      <alignment horizontal="center" vertical="center"/>
    </xf>
    <xf numFmtId="0" fontId="126" fillId="42" borderId="35" xfId="0" applyFont="1" applyFill="1" applyBorder="1" applyAlignment="1">
      <alignment horizontal="center" vertical="center"/>
    </xf>
    <xf numFmtId="0" fontId="27" fillId="0" borderId="101" xfId="0" applyFont="1" applyBorder="1" applyAlignment="1">
      <alignment horizontal="center" vertical="center"/>
    </xf>
    <xf numFmtId="0" fontId="123" fillId="62" borderId="101" xfId="0" applyFont="1" applyFill="1" applyBorder="1" applyAlignment="1">
      <alignment horizontal="center" vertical="center" wrapText="1"/>
    </xf>
    <xf numFmtId="0" fontId="102" fillId="41" borderId="26" xfId="0" applyFont="1" applyFill="1" applyBorder="1" applyAlignment="1">
      <alignment horizontal="center" vertical="center" wrapText="1"/>
    </xf>
    <xf numFmtId="0" fontId="102" fillId="41" borderId="27" xfId="0" applyFont="1" applyFill="1" applyBorder="1" applyAlignment="1">
      <alignment horizontal="center" vertical="center" wrapText="1"/>
    </xf>
    <xf numFmtId="0" fontId="24" fillId="56" borderId="1" xfId="0" applyFont="1" applyFill="1" applyBorder="1" applyAlignment="1">
      <alignment horizontal="center" vertical="center"/>
    </xf>
    <xf numFmtId="0" fontId="114" fillId="0" borderId="25" xfId="0" applyFont="1" applyBorder="1" applyAlignment="1">
      <alignment wrapText="1"/>
    </xf>
    <xf numFmtId="0" fontId="114" fillId="0" borderId="77" xfId="0" applyFont="1" applyBorder="1" applyAlignment="1">
      <alignment wrapText="1"/>
    </xf>
    <xf numFmtId="0" fontId="178" fillId="0" borderId="77" xfId="0" applyFont="1" applyBorder="1" applyAlignment="1">
      <alignment horizontal="center" vertical="center" wrapText="1"/>
    </xf>
    <xf numFmtId="0" fontId="30" fillId="36" borderId="55" xfId="0" applyFont="1" applyFill="1" applyBorder="1" applyAlignment="1">
      <alignment horizontal="center" vertical="center" wrapText="1"/>
    </xf>
    <xf numFmtId="0" fontId="123" fillId="63" borderId="14" xfId="0" applyFont="1" applyFill="1" applyBorder="1" applyAlignment="1">
      <alignment horizontal="center" vertical="center" wrapText="1"/>
    </xf>
    <xf numFmtId="0" fontId="123" fillId="63" borderId="15" xfId="0" applyFont="1" applyFill="1" applyBorder="1" applyAlignment="1">
      <alignment horizontal="center" vertical="center" wrapText="1"/>
    </xf>
    <xf numFmtId="0" fontId="123" fillId="63" borderId="16" xfId="0" applyFont="1" applyFill="1" applyBorder="1" applyAlignment="1">
      <alignment horizontal="center" vertical="center" wrapText="1"/>
    </xf>
    <xf numFmtId="0" fontId="123" fillId="63" borderId="13" xfId="0" applyFont="1" applyFill="1" applyBorder="1" applyAlignment="1">
      <alignment horizontal="center" vertical="center" wrapText="1"/>
    </xf>
    <xf numFmtId="0" fontId="123" fillId="63" borderId="90" xfId="0" applyFont="1" applyFill="1" applyBorder="1" applyAlignment="1">
      <alignment horizontal="center" vertical="center" wrapText="1"/>
    </xf>
    <xf numFmtId="0" fontId="123" fillId="63" borderId="101" xfId="0" applyFont="1" applyFill="1" applyBorder="1" applyAlignment="1">
      <alignment horizontal="center" vertical="center" wrapText="1"/>
    </xf>
    <xf numFmtId="0" fontId="245" fillId="36" borderId="14" xfId="0" applyFont="1" applyFill="1" applyBorder="1" applyAlignment="1">
      <alignment horizontal="center" vertical="center" wrapText="1"/>
    </xf>
    <xf numFmtId="0" fontId="161" fillId="41" borderId="26" xfId="0" applyFont="1" applyFill="1" applyBorder="1" applyAlignment="1">
      <alignment horizontal="right" vertical="center" wrapText="1" indent="1"/>
    </xf>
    <xf numFmtId="0" fontId="161" fillId="41" borderId="27" xfId="0" applyFont="1" applyFill="1" applyBorder="1" applyAlignment="1">
      <alignment horizontal="right" vertical="center" wrapText="1" indent="1"/>
    </xf>
    <xf numFmtId="0" fontId="63" fillId="42" borderId="33" xfId="0" applyFont="1" applyFill="1" applyBorder="1" applyAlignment="1">
      <alignment horizontal="center" vertical="center"/>
    </xf>
    <xf numFmtId="0" fontId="63" fillId="42" borderId="40" xfId="0" applyFont="1" applyFill="1" applyBorder="1" applyAlignment="1">
      <alignment horizontal="center" vertical="center"/>
    </xf>
    <xf numFmtId="0" fontId="63" fillId="42" borderId="35" xfId="0" applyFont="1" applyFill="1" applyBorder="1" applyAlignment="1">
      <alignment horizontal="center" vertical="center"/>
    </xf>
    <xf numFmtId="0" fontId="3" fillId="42" borderId="1" xfId="0" applyFont="1" applyFill="1" applyBorder="1" applyAlignment="1">
      <alignment horizontal="center" vertical="center"/>
    </xf>
    <xf numFmtId="0" fontId="3" fillId="42" borderId="11" xfId="0" applyFont="1" applyFill="1" applyBorder="1" applyAlignment="1">
      <alignment horizontal="center" vertical="center" wrapText="1"/>
    </xf>
    <xf numFmtId="0" fontId="3" fillId="42" borderId="1" xfId="0" applyFont="1" applyFill="1" applyBorder="1" applyAlignment="1">
      <alignment horizontal="center" vertical="center" wrapText="1"/>
    </xf>
    <xf numFmtId="0" fontId="24" fillId="46" borderId="11" xfId="0" applyFont="1" applyFill="1" applyBorder="1" applyAlignment="1">
      <alignment horizontal="center" vertical="center" wrapText="1"/>
    </xf>
    <xf numFmtId="0" fontId="24" fillId="46" borderId="1" xfId="0" applyFont="1" applyFill="1" applyBorder="1" applyAlignment="1">
      <alignment horizontal="center" vertical="center" wrapText="1"/>
    </xf>
    <xf numFmtId="0" fontId="34" fillId="42" borderId="1" xfId="0" applyFont="1" applyFill="1" applyBorder="1" applyAlignment="1">
      <alignment horizontal="center" vertical="center" textRotation="90" wrapText="1"/>
    </xf>
    <xf numFmtId="0" fontId="63" fillId="42" borderId="33" xfId="0" applyFont="1" applyFill="1" applyBorder="1" applyAlignment="1">
      <alignment horizontal="center" vertical="center" wrapText="1"/>
    </xf>
    <xf numFmtId="0" fontId="63" fillId="42" borderId="40" xfId="0" applyFont="1" applyFill="1" applyBorder="1" applyAlignment="1">
      <alignment horizontal="center" vertical="center" wrapText="1"/>
    </xf>
    <xf numFmtId="0" fontId="63" fillId="42" borderId="35" xfId="0" applyFont="1" applyFill="1" applyBorder="1" applyAlignment="1">
      <alignment horizontal="center" vertical="center" wrapText="1"/>
    </xf>
    <xf numFmtId="0" fontId="132" fillId="63" borderId="1" xfId="0" applyFont="1" applyFill="1" applyBorder="1" applyAlignment="1">
      <alignment horizontal="center" vertical="center" wrapText="1"/>
    </xf>
    <xf numFmtId="0" fontId="26" fillId="30" borderId="1" xfId="0" applyFont="1" applyFill="1" applyBorder="1" applyAlignment="1">
      <alignment horizontal="center"/>
    </xf>
    <xf numFmtId="0" fontId="30" fillId="36" borderId="51" xfId="0" applyFont="1" applyFill="1" applyBorder="1" applyAlignment="1">
      <alignment horizontal="center" vertical="center" wrapText="1"/>
    </xf>
    <xf numFmtId="0" fontId="24" fillId="42" borderId="25" xfId="0" applyFont="1" applyFill="1" applyBorder="1" applyAlignment="1">
      <alignment horizontal="center" vertical="center" wrapText="1"/>
    </xf>
    <xf numFmtId="0" fontId="24" fillId="42" borderId="11" xfId="0" applyFont="1" applyFill="1" applyBorder="1" applyAlignment="1">
      <alignment horizontal="center" vertical="center" wrapText="1"/>
    </xf>
    <xf numFmtId="0" fontId="24" fillId="46" borderId="1" xfId="0" applyFont="1" applyFill="1" applyBorder="1" applyAlignment="1">
      <alignment horizontal="center" vertical="center" textRotation="90" wrapText="1"/>
    </xf>
    <xf numFmtId="0" fontId="123" fillId="30" borderId="1" xfId="0" applyFont="1" applyFill="1" applyBorder="1" applyAlignment="1">
      <alignment horizontal="center" vertical="center" wrapText="1"/>
    </xf>
    <xf numFmtId="0" fontId="0" fillId="56" borderId="26" xfId="0" applyFill="1" applyBorder="1" applyAlignment="1">
      <alignment horizontal="center"/>
    </xf>
    <xf numFmtId="0" fontId="0" fillId="56" borderId="27" xfId="0" applyFill="1" applyBorder="1" applyAlignment="1">
      <alignment horizontal="center"/>
    </xf>
    <xf numFmtId="0" fontId="150" fillId="36" borderId="14" xfId="0" applyFont="1" applyFill="1" applyBorder="1" applyAlignment="1">
      <alignment horizontal="center" vertical="center" wrapText="1"/>
    </xf>
    <xf numFmtId="0" fontId="37" fillId="41" borderId="48" xfId="0" applyFont="1" applyFill="1" applyBorder="1" applyAlignment="1">
      <alignment horizontal="center" vertical="center" wrapText="1"/>
    </xf>
    <xf numFmtId="0" fontId="37" fillId="41" borderId="60" xfId="0" applyFont="1" applyFill="1" applyBorder="1" applyAlignment="1">
      <alignment horizontal="center" vertical="center" wrapText="1"/>
    </xf>
    <xf numFmtId="0" fontId="37" fillId="41" borderId="49" xfId="0" applyFont="1" applyFill="1" applyBorder="1" applyAlignment="1">
      <alignment horizontal="center" vertical="center" wrapText="1"/>
    </xf>
    <xf numFmtId="0" fontId="37" fillId="41" borderId="51" xfId="0" applyFont="1" applyFill="1" applyBorder="1" applyAlignment="1">
      <alignment horizontal="center" vertical="center" wrapText="1"/>
    </xf>
    <xf numFmtId="0" fontId="37" fillId="41" borderId="0" xfId="0" applyFont="1" applyFill="1" applyAlignment="1">
      <alignment horizontal="center" vertical="center" wrapText="1"/>
    </xf>
    <xf numFmtId="0" fontId="37" fillId="41" borderId="54" xfId="0" applyFont="1" applyFill="1" applyBorder="1" applyAlignment="1">
      <alignment horizontal="center" vertical="center" wrapText="1"/>
    </xf>
    <xf numFmtId="9" fontId="3" fillId="0" borderId="0" xfId="0" applyNumberFormat="1" applyFont="1" applyAlignment="1">
      <alignment horizontal="left" vertical="center" wrapText="1"/>
    </xf>
    <xf numFmtId="12" fontId="155" fillId="41" borderId="51" xfId="53" applyNumberFormat="1" applyFont="1" applyFill="1" applyBorder="1" applyAlignment="1">
      <alignment horizontal="center" vertical="center" wrapText="1"/>
    </xf>
    <xf numFmtId="12" fontId="155" fillId="41" borderId="0" xfId="53" applyNumberFormat="1" applyFont="1" applyFill="1" applyBorder="1" applyAlignment="1">
      <alignment horizontal="center" vertical="center" wrapText="1"/>
    </xf>
    <xf numFmtId="12" fontId="155" fillId="41" borderId="55" xfId="53" applyNumberFormat="1" applyFont="1" applyFill="1" applyBorder="1" applyAlignment="1">
      <alignment horizontal="center" vertical="center" wrapText="1"/>
    </xf>
    <xf numFmtId="0" fontId="150" fillId="36" borderId="17" xfId="0" applyFont="1" applyFill="1" applyBorder="1" applyAlignment="1">
      <alignment horizontal="center" vertical="center" wrapText="1"/>
    </xf>
    <xf numFmtId="0" fontId="150" fillId="36" borderId="57" xfId="0" applyFont="1" applyFill="1" applyBorder="1" applyAlignment="1">
      <alignment horizontal="center" vertical="center" wrapText="1"/>
    </xf>
    <xf numFmtId="0" fontId="150" fillId="36" borderId="58" xfId="0" applyFont="1" applyFill="1" applyBorder="1" applyAlignment="1">
      <alignment horizontal="center" vertical="center" wrapText="1"/>
    </xf>
    <xf numFmtId="0" fontId="23" fillId="42" borderId="25" xfId="0" applyFont="1" applyFill="1" applyBorder="1" applyAlignment="1">
      <alignment horizontal="center" vertical="center"/>
    </xf>
    <xf numFmtId="0" fontId="23" fillId="42" borderId="12" xfId="0" applyFont="1" applyFill="1" applyBorder="1" applyAlignment="1">
      <alignment horizontal="center" vertical="center"/>
    </xf>
    <xf numFmtId="0" fontId="23" fillId="42" borderId="11" xfId="0" applyFont="1" applyFill="1" applyBorder="1" applyAlignment="1">
      <alignment horizontal="center" vertical="center"/>
    </xf>
    <xf numFmtId="0" fontId="28" fillId="42" borderId="12" xfId="0" applyFont="1" applyFill="1" applyBorder="1" applyAlignment="1">
      <alignment horizontal="center" vertical="center" textRotation="90" wrapText="1"/>
    </xf>
    <xf numFmtId="0" fontId="118" fillId="42" borderId="25" xfId="0" applyFont="1" applyFill="1" applyBorder="1" applyAlignment="1">
      <alignment horizontal="center" vertical="center" wrapText="1"/>
    </xf>
    <xf numFmtId="0" fontId="118" fillId="42" borderId="12" xfId="0" applyFont="1" applyFill="1" applyBorder="1" applyAlignment="1">
      <alignment horizontal="center" vertical="center" wrapText="1"/>
    </xf>
    <xf numFmtId="0" fontId="86" fillId="46" borderId="12" xfId="0" applyFont="1" applyFill="1" applyBorder="1" applyAlignment="1">
      <alignment horizontal="center" vertical="center" wrapText="1"/>
    </xf>
    <xf numFmtId="0" fontId="27" fillId="0" borderId="17" xfId="0" applyFont="1" applyBorder="1" applyAlignment="1">
      <alignment horizontal="center" vertical="center"/>
    </xf>
    <xf numFmtId="0" fontId="27" fillId="0" borderId="0" xfId="0" applyFont="1" applyAlignment="1">
      <alignment horizontal="center" vertical="center"/>
    </xf>
    <xf numFmtId="0" fontId="132" fillId="30" borderId="1" xfId="0" applyFont="1" applyFill="1" applyBorder="1" applyAlignment="1">
      <alignment horizontal="center" vertical="center" wrapText="1"/>
    </xf>
    <xf numFmtId="0" fontId="24" fillId="42" borderId="12" xfId="0" applyFont="1" applyFill="1" applyBorder="1" applyAlignment="1">
      <alignment horizontal="center" vertical="center" textRotation="90" wrapText="1"/>
    </xf>
    <xf numFmtId="0" fontId="45" fillId="42" borderId="25" xfId="0" applyFont="1" applyFill="1" applyBorder="1" applyAlignment="1">
      <alignment horizontal="center" vertical="center" textRotation="90" wrapText="1"/>
    </xf>
    <xf numFmtId="0" fontId="45" fillId="42" borderId="12" xfId="0" applyFont="1" applyFill="1" applyBorder="1" applyAlignment="1">
      <alignment horizontal="center" vertical="center" textRotation="90" wrapText="1"/>
    </xf>
    <xf numFmtId="0" fontId="45" fillId="42" borderId="11" xfId="0" applyFont="1" applyFill="1" applyBorder="1" applyAlignment="1">
      <alignment horizontal="center" vertical="center" textRotation="90" wrapText="1"/>
    </xf>
    <xf numFmtId="0" fontId="45" fillId="42" borderId="25" xfId="0" applyFont="1" applyFill="1" applyBorder="1" applyAlignment="1">
      <alignment horizontal="center" vertical="center" wrapText="1"/>
    </xf>
    <xf numFmtId="0" fontId="45" fillId="42" borderId="12" xfId="0" applyFont="1" applyFill="1" applyBorder="1" applyAlignment="1">
      <alignment horizontal="center" vertical="center" wrapText="1"/>
    </xf>
    <xf numFmtId="0" fontId="45" fillId="42" borderId="11" xfId="0" applyFont="1" applyFill="1" applyBorder="1" applyAlignment="1">
      <alignment horizontal="center" vertical="center" wrapText="1"/>
    </xf>
    <xf numFmtId="0" fontId="107" fillId="42" borderId="25" xfId="0" applyFont="1" applyFill="1" applyBorder="1" applyAlignment="1">
      <alignment horizontal="center" vertical="center" wrapText="1"/>
    </xf>
    <xf numFmtId="0" fontId="107" fillId="42" borderId="12" xfId="0" applyFont="1" applyFill="1" applyBorder="1" applyAlignment="1">
      <alignment horizontal="center" vertical="center" wrapText="1"/>
    </xf>
    <xf numFmtId="0" fontId="107" fillId="42" borderId="11" xfId="0" applyFont="1" applyFill="1" applyBorder="1" applyAlignment="1">
      <alignment horizontal="center" vertical="center" wrapText="1"/>
    </xf>
    <xf numFmtId="9" fontId="27" fillId="42" borderId="25" xfId="51" applyFont="1" applyFill="1" applyBorder="1" applyAlignment="1">
      <alignment horizontal="center" vertical="center" wrapText="1"/>
    </xf>
    <xf numFmtId="9" fontId="27" fillId="42" borderId="11" xfId="51" applyFont="1" applyFill="1" applyBorder="1" applyAlignment="1">
      <alignment horizontal="center" vertical="center" wrapText="1"/>
    </xf>
    <xf numFmtId="0" fontId="112" fillId="42" borderId="12" xfId="0" applyFont="1" applyFill="1" applyBorder="1" applyAlignment="1">
      <alignment horizontal="center" vertical="center" textRotation="90" wrapText="1"/>
    </xf>
    <xf numFmtId="12" fontId="155" fillId="41" borderId="33" xfId="53" applyNumberFormat="1" applyFont="1" applyFill="1" applyBorder="1" applyAlignment="1">
      <alignment horizontal="center" vertical="center" wrapText="1"/>
    </xf>
    <xf numFmtId="12" fontId="155" fillId="41" borderId="40" xfId="53" applyNumberFormat="1" applyFont="1" applyFill="1" applyBorder="1" applyAlignment="1">
      <alignment horizontal="center" vertical="center" wrapText="1"/>
    </xf>
    <xf numFmtId="0" fontId="123" fillId="63" borderId="1" xfId="0" applyFont="1" applyFill="1" applyBorder="1" applyAlignment="1">
      <alignment horizontal="center" vertical="center" wrapText="1"/>
    </xf>
    <xf numFmtId="0" fontId="102" fillId="41" borderId="28" xfId="0" applyFont="1" applyFill="1" applyBorder="1" applyAlignment="1">
      <alignment horizontal="center" vertical="center" wrapText="1"/>
    </xf>
    <xf numFmtId="0" fontId="24" fillId="53" borderId="1" xfId="0" applyFont="1" applyFill="1" applyBorder="1" applyAlignment="1">
      <alignment horizontal="center" vertical="center"/>
    </xf>
    <xf numFmtId="0" fontId="0" fillId="0" borderId="25" xfId="0" applyBorder="1" applyAlignment="1">
      <alignment horizontal="center" vertical="center" textRotation="90" wrapText="1"/>
    </xf>
    <xf numFmtId="0" fontId="0" fillId="0" borderId="11" xfId="0" applyBorder="1" applyAlignment="1">
      <alignment horizontal="center" vertical="center" textRotation="90" wrapText="1"/>
    </xf>
    <xf numFmtId="0" fontId="149" fillId="36" borderId="0" xfId="0" applyFont="1" applyFill="1" applyAlignment="1">
      <alignment horizontal="center" vertical="center" wrapText="1"/>
    </xf>
    <xf numFmtId="0" fontId="149" fillId="36" borderId="54" xfId="0" applyFont="1" applyFill="1" applyBorder="1" applyAlignment="1">
      <alignment horizontal="center" vertical="center" wrapText="1"/>
    </xf>
    <xf numFmtId="0" fontId="112" fillId="42" borderId="1" xfId="0" applyFont="1" applyFill="1" applyBorder="1" applyAlignment="1">
      <alignment horizontal="center" vertical="center" textRotation="90" wrapText="1"/>
    </xf>
    <xf numFmtId="0" fontId="42" fillId="28" borderId="0" xfId="0" applyFont="1" applyFill="1" applyAlignment="1">
      <alignment horizontal="center" vertical="center" wrapText="1"/>
    </xf>
  </cellXfs>
  <cellStyles count="56">
    <cellStyle name="20% - Accent1 2" xfId="5" xr:uid="{00000000-0005-0000-0000-000000000000}"/>
    <cellStyle name="20% - Accent2 2" xfId="6" xr:uid="{00000000-0005-0000-0000-000001000000}"/>
    <cellStyle name="20% - Accent3 2" xfId="7" xr:uid="{00000000-0005-0000-0000-000002000000}"/>
    <cellStyle name="20% - Accent4 2" xfId="8" xr:uid="{00000000-0005-0000-0000-000003000000}"/>
    <cellStyle name="20% - Accent5 2" xfId="9" xr:uid="{00000000-0005-0000-0000-000004000000}"/>
    <cellStyle name="20% - Accent6 2" xfId="10" xr:uid="{00000000-0005-0000-0000-000005000000}"/>
    <cellStyle name="40% - Accent1 2" xfId="11" xr:uid="{00000000-0005-0000-0000-000006000000}"/>
    <cellStyle name="40% - Accent2 2" xfId="12" xr:uid="{00000000-0005-0000-0000-000007000000}"/>
    <cellStyle name="40% - Accent3 2" xfId="13" xr:uid="{00000000-0005-0000-0000-000008000000}"/>
    <cellStyle name="40% - Accent4 2" xfId="14" xr:uid="{00000000-0005-0000-0000-000009000000}"/>
    <cellStyle name="40% - Accent5 2" xfId="15" xr:uid="{00000000-0005-0000-0000-00000A000000}"/>
    <cellStyle name="40% - Accent6 2" xfId="16" xr:uid="{00000000-0005-0000-0000-00000B000000}"/>
    <cellStyle name="60% - Accent1 2" xfId="17" xr:uid="{00000000-0005-0000-0000-00000C000000}"/>
    <cellStyle name="60% - Accent2 2" xfId="18" xr:uid="{00000000-0005-0000-0000-00000D000000}"/>
    <cellStyle name="60% - Accent3 2" xfId="19" xr:uid="{00000000-0005-0000-0000-00000E000000}"/>
    <cellStyle name="60% - Accent4 2" xfId="20" xr:uid="{00000000-0005-0000-0000-00000F000000}"/>
    <cellStyle name="60% - Accent5 2" xfId="21" xr:uid="{00000000-0005-0000-0000-000010000000}"/>
    <cellStyle name="60% - Accent6 2" xfId="22" xr:uid="{00000000-0005-0000-0000-000011000000}"/>
    <cellStyle name="Accent1 2" xfId="28" xr:uid="{00000000-0005-0000-0000-000012000000}"/>
    <cellStyle name="Accent2 2" xfId="29" xr:uid="{00000000-0005-0000-0000-000013000000}"/>
    <cellStyle name="Accent3 2" xfId="30" xr:uid="{00000000-0005-0000-0000-000014000000}"/>
    <cellStyle name="Accent4 2" xfId="31" xr:uid="{00000000-0005-0000-0000-000015000000}"/>
    <cellStyle name="Accent5 2" xfId="32" xr:uid="{00000000-0005-0000-0000-000016000000}"/>
    <cellStyle name="Accent6 2" xfId="33" xr:uid="{00000000-0005-0000-0000-000017000000}"/>
    <cellStyle name="Bad 2" xfId="35" xr:uid="{00000000-0005-0000-0000-000018000000}"/>
    <cellStyle name="Calculation 2" xfId="24" xr:uid="{00000000-0005-0000-0000-000019000000}"/>
    <cellStyle name="Check Cell 2" xfId="25" xr:uid="{00000000-0005-0000-0000-00001A000000}"/>
    <cellStyle name="Currency 2" xfId="36" xr:uid="{00000000-0005-0000-0000-00001B000000}"/>
    <cellStyle name="Explanatory Text 2" xfId="43" xr:uid="{00000000-0005-0000-0000-00001C000000}"/>
    <cellStyle name="Good 2" xfId="23" xr:uid="{00000000-0005-0000-0000-00001D000000}"/>
    <cellStyle name="Heading 1 2" xfId="45" xr:uid="{00000000-0005-0000-0000-00001E000000}"/>
    <cellStyle name="Heading 2 2" xfId="46" xr:uid="{00000000-0005-0000-0000-00001F000000}"/>
    <cellStyle name="Heading 3 2" xfId="47" xr:uid="{00000000-0005-0000-0000-000020000000}"/>
    <cellStyle name="Heading 4 2" xfId="27" xr:uid="{00000000-0005-0000-0000-000021000000}"/>
    <cellStyle name="Hipervínculo" xfId="53" builtinId="8"/>
    <cellStyle name="Hyperlink" xfId="54" xr:uid="{00000000-000B-0000-0000-000008000000}"/>
    <cellStyle name="Input 2" xfId="34" xr:uid="{00000000-0005-0000-0000-000023000000}"/>
    <cellStyle name="Linked Cell 2" xfId="26" xr:uid="{00000000-0005-0000-0000-000024000000}"/>
    <cellStyle name="Millares [0]" xfId="55" builtinId="6"/>
    <cellStyle name="Neutral 2" xfId="37" xr:uid="{00000000-0005-0000-0000-000026000000}"/>
    <cellStyle name="Nor}al" xfId="38" xr:uid="{00000000-0005-0000-0000-000027000000}"/>
    <cellStyle name="Normal" xfId="0" builtinId="0"/>
    <cellStyle name="Normal 2" xfId="1" xr:uid="{00000000-0005-0000-0000-000029000000}"/>
    <cellStyle name="Normal 3" xfId="2" xr:uid="{00000000-0005-0000-0000-00002A000000}"/>
    <cellStyle name="Normal 4" xfId="3" xr:uid="{00000000-0005-0000-0000-00002B000000}"/>
    <cellStyle name="Normal 4 2" xfId="4" xr:uid="{00000000-0005-0000-0000-00002C000000}"/>
    <cellStyle name="Normal 5" xfId="49" xr:uid="{00000000-0005-0000-0000-00002D000000}"/>
    <cellStyle name="Normal 6" xfId="50" xr:uid="{00000000-0005-0000-0000-00002E000000}"/>
    <cellStyle name="Normal 7" xfId="52" xr:uid="{00000000-0005-0000-0000-00002F000000}"/>
    <cellStyle name="Note 2" xfId="39" xr:uid="{00000000-0005-0000-0000-000030000000}"/>
    <cellStyle name="Output 2" xfId="41" xr:uid="{00000000-0005-0000-0000-000031000000}"/>
    <cellStyle name="Percent 2" xfId="40" xr:uid="{00000000-0005-0000-0000-000032000000}"/>
    <cellStyle name="Porcentaje" xfId="51" builtinId="5"/>
    <cellStyle name="Title 2" xfId="44" xr:uid="{00000000-0005-0000-0000-000034000000}"/>
    <cellStyle name="Total 2" xfId="48" xr:uid="{00000000-0005-0000-0000-000035000000}"/>
    <cellStyle name="Warning Text 2" xfId="42" xr:uid="{00000000-0005-0000-0000-000036000000}"/>
  </cellStyles>
  <dxfs count="152">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FFC000"/>
        </patternFill>
      </fill>
    </dxf>
    <dxf>
      <fill>
        <patternFill>
          <bgColor rgb="FFFFFF00"/>
        </patternFill>
      </fill>
    </dxf>
    <dxf>
      <fill>
        <patternFill>
          <bgColor rgb="FF92D05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FFC000"/>
        </patternFill>
      </fill>
    </dxf>
    <dxf>
      <fill>
        <patternFill>
          <bgColor rgb="FFFFFF00"/>
        </patternFill>
      </fill>
    </dxf>
    <dxf>
      <fill>
        <patternFill>
          <bgColor rgb="FF92D05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99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ill>
        <patternFill>
          <bgColor rgb="FF92D050"/>
        </patternFill>
      </fill>
    </dxf>
    <dxf>
      <fill>
        <patternFill>
          <bgColor rgb="FFFFFF00"/>
        </patternFill>
      </fill>
    </dxf>
    <dxf>
      <fill>
        <patternFill>
          <bgColor rgb="FFFFC000"/>
        </patternFill>
      </fill>
    </dxf>
    <dxf>
      <fill>
        <patternFill>
          <bgColor rgb="FFFF2D2D"/>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23F818"/>
      <color rgb="FF005A9E"/>
      <color rgb="FFD7F88C"/>
      <color rgb="FFFDE2CB"/>
      <color rgb="FF00FF00"/>
      <color rgb="FFFFCCCC"/>
      <color rgb="FFFFFF66"/>
      <color rgb="FFE8FC28"/>
      <color rgb="FFFF99FF"/>
      <color rgb="FFFFC7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9</xdr:col>
      <xdr:colOff>841663</xdr:colOff>
      <xdr:row>26</xdr:row>
      <xdr:rowOff>290946</xdr:rowOff>
    </xdr:from>
    <xdr:ext cx="2130070" cy="265522"/>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E6C0334B-EAD0-45AF-B963-B73762B235D0}"/>
                </a:ext>
              </a:extLst>
            </xdr:cNvPr>
            <xdr:cNvSpPr txBox="1"/>
          </xdr:nvSpPr>
          <xdr:spPr>
            <a:xfrm>
              <a:off x="8309263" y="16417637"/>
              <a:ext cx="2130070"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f>
                    <m:fPr>
                      <m:ctrlPr>
                        <a:rPr lang="es-CO" sz="1100" i="1" u="none">
                          <a:latin typeface="Cambria Math" panose="02040503050406030204" pitchFamily="18" charset="0"/>
                        </a:rPr>
                      </m:ctrlPr>
                    </m:fPr>
                    <m:num>
                      <m:r>
                        <a:rPr lang="es-ES" sz="1100" b="0" i="1" u="none">
                          <a:latin typeface="Cambria Math" panose="02040503050406030204" pitchFamily="18" charset="0"/>
                        </a:rPr>
                        <m:t> </m:t>
                      </m:r>
                      <m:r>
                        <a:rPr lang="es-ES" sz="1100" b="0" i="1" u="none">
                          <a:latin typeface="Cambria Math" panose="02040503050406030204" pitchFamily="18" charset="0"/>
                        </a:rPr>
                        <m:t>𝑅𝑖𝑒𝑠𝑔𝑜</m:t>
                      </m:r>
                      <m:r>
                        <a:rPr lang="es-ES" sz="1100" b="0" i="1" u="none">
                          <a:latin typeface="Cambria Math" panose="02040503050406030204" pitchFamily="18" charset="0"/>
                        </a:rPr>
                        <m:t> </m:t>
                      </m:r>
                      <m:r>
                        <a:rPr lang="es-ES" sz="1100" b="0" i="1" u="none">
                          <a:latin typeface="Cambria Math" panose="02040503050406030204" pitchFamily="18" charset="0"/>
                        </a:rPr>
                        <m:t>𝑖𝑛h𝑒𝑟𝑒𝑛𝑡𝑒</m:t>
                      </m:r>
                      <m:r>
                        <a:rPr lang="es-ES" sz="1100" b="0" i="1" u="none">
                          <a:latin typeface="Cambria Math" panose="02040503050406030204" pitchFamily="18" charset="0"/>
                        </a:rPr>
                        <m:t> −</m:t>
                      </m:r>
                      <m:r>
                        <a:rPr lang="es-ES" sz="1100" b="0" i="1" u="none">
                          <a:latin typeface="Cambria Math" panose="02040503050406030204" pitchFamily="18" charset="0"/>
                        </a:rPr>
                        <m:t>𝑅𝑖𝑒𝑠𝑔𝑜</m:t>
                      </m:r>
                      <m:r>
                        <a:rPr lang="es-ES" sz="1100" b="0" i="1" u="none">
                          <a:latin typeface="Cambria Math" panose="02040503050406030204" pitchFamily="18" charset="0"/>
                        </a:rPr>
                        <m:t> </m:t>
                      </m:r>
                      <m:r>
                        <a:rPr lang="es-ES" sz="1100" b="0" i="1" u="none">
                          <a:latin typeface="Cambria Math" panose="02040503050406030204" pitchFamily="18" charset="0"/>
                        </a:rPr>
                        <m:t>𝑟𝑒𝑠𝑖𝑑𝑢𝑎𝑙</m:t>
                      </m:r>
                    </m:num>
                    <m:den>
                      <m:r>
                        <a:rPr lang="es-ES" sz="1100" b="0" i="1" u="none">
                          <a:latin typeface="Cambria Math" panose="02040503050406030204" pitchFamily="18" charset="0"/>
                        </a:rPr>
                        <m:t>𝑅𝑖𝑒𝑠𝑔𝑜</m:t>
                      </m:r>
                      <m:r>
                        <a:rPr lang="es-ES" sz="1100" b="0" i="1" u="none">
                          <a:latin typeface="Cambria Math" panose="02040503050406030204" pitchFamily="18" charset="0"/>
                        </a:rPr>
                        <m:t> </m:t>
                      </m:r>
                      <m:r>
                        <a:rPr lang="es-ES" sz="1100" b="0" i="1" u="none">
                          <a:latin typeface="Cambria Math" panose="02040503050406030204" pitchFamily="18" charset="0"/>
                        </a:rPr>
                        <m:t>𝑖𝑛h𝑒𝑟𝑒𝑛𝑡𝑒</m:t>
                      </m:r>
                    </m:den>
                  </m:f>
                </m:oMath>
              </a14:m>
              <a:r>
                <a:rPr lang="es-CO" sz="1100"/>
                <a:t> </a:t>
              </a:r>
              <a:r>
                <a:rPr lang="es-CO" sz="900" i="1">
                  <a:latin typeface="Cambria Math" panose="02040503050406030204" pitchFamily="18" charset="0"/>
                  <a:ea typeface="Cambria Math" panose="02040503050406030204" pitchFamily="18" charset="0"/>
                </a:rPr>
                <a:t>X 100</a:t>
              </a:r>
            </a:p>
          </xdr:txBody>
        </xdr:sp>
      </mc:Choice>
      <mc:Fallback xmlns="">
        <xdr:sp macro="" textlink="">
          <xdr:nvSpPr>
            <xdr:cNvPr id="3" name="CuadroTexto 2">
              <a:extLst>
                <a:ext uri="{FF2B5EF4-FFF2-40B4-BE49-F238E27FC236}">
                  <a16:creationId xmlns:a16="http://schemas.microsoft.com/office/drawing/2014/main" id="{E6C0334B-EAD0-45AF-B963-B73762B235D0}"/>
                </a:ext>
              </a:extLst>
            </xdr:cNvPr>
            <xdr:cNvSpPr txBox="1"/>
          </xdr:nvSpPr>
          <xdr:spPr>
            <a:xfrm>
              <a:off x="8309263" y="16417637"/>
              <a:ext cx="2130070" cy="265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u="none">
                  <a:latin typeface="Cambria Math" panose="02040503050406030204" pitchFamily="18" charset="0"/>
                </a:rPr>
                <a:t>(</a:t>
              </a:r>
              <a:r>
                <a:rPr lang="es-ES" sz="1100" b="0" i="0" u="none">
                  <a:latin typeface="Cambria Math" panose="02040503050406030204" pitchFamily="18" charset="0"/>
                </a:rPr>
                <a:t> 𝑅𝑖𝑒𝑠𝑔𝑜 𝑖𝑛ℎ𝑒𝑟𝑒𝑛𝑡𝑒 −𝑅𝑖𝑒𝑠𝑔𝑜 𝑟𝑒𝑠𝑖𝑑𝑢𝑎𝑙</a:t>
              </a:r>
              <a:r>
                <a:rPr lang="es-CO" sz="1100" b="0" i="0" u="none">
                  <a:latin typeface="Cambria Math" panose="02040503050406030204" pitchFamily="18" charset="0"/>
                </a:rPr>
                <a:t>)/(</a:t>
              </a:r>
              <a:r>
                <a:rPr lang="es-ES" sz="1100" b="0" i="0" u="none">
                  <a:latin typeface="Cambria Math" panose="02040503050406030204" pitchFamily="18" charset="0"/>
                </a:rPr>
                <a:t>𝑅𝑖𝑒𝑠𝑔𝑜 𝑖𝑛ℎ𝑒𝑟𝑒𝑛𝑡𝑒</a:t>
              </a:r>
              <a:r>
                <a:rPr lang="es-CO" sz="1100" b="0" i="0" u="none">
                  <a:latin typeface="Cambria Math" panose="02040503050406030204" pitchFamily="18" charset="0"/>
                </a:rPr>
                <a:t>)</a:t>
              </a:r>
              <a:r>
                <a:rPr lang="es-CO" sz="1100"/>
                <a:t> </a:t>
              </a:r>
              <a:r>
                <a:rPr lang="es-CO" sz="900" i="1">
                  <a:latin typeface="Cambria Math" panose="02040503050406030204" pitchFamily="18" charset="0"/>
                  <a:ea typeface="Cambria Math" panose="02040503050406030204" pitchFamily="18" charset="0"/>
                </a:rPr>
                <a:t>X 100</a:t>
              </a:r>
            </a:p>
          </xdr:txBody>
        </xdr:sp>
      </mc:Fallback>
    </mc:AlternateContent>
    <xdr:clientData/>
  </xdr:oneCellAnchor>
  <xdr:oneCellAnchor>
    <xdr:from>
      <xdr:col>9</xdr:col>
      <xdr:colOff>1300938</xdr:colOff>
      <xdr:row>26</xdr:row>
      <xdr:rowOff>824347</xdr:rowOff>
    </xdr:from>
    <xdr:ext cx="1569029" cy="261418"/>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6A9FE3EE-BF04-4E7E-8C05-215399FE0006}"/>
                </a:ext>
              </a:extLst>
            </xdr:cNvPr>
            <xdr:cNvSpPr txBox="1"/>
          </xdr:nvSpPr>
          <xdr:spPr>
            <a:xfrm>
              <a:off x="8768538" y="16951038"/>
              <a:ext cx="1569029" cy="261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s-CO" sz="1200" i="1" u="none">
                          <a:latin typeface="Cambria Math" panose="02040503050406030204" pitchFamily="18" charset="0"/>
                          <a:ea typeface="Cambria Math" panose="02040503050406030204" pitchFamily="18" charset="0"/>
                        </a:rPr>
                      </m:ctrlPr>
                    </m:fPr>
                    <m:num>
                      <m:r>
                        <a:rPr lang="es-ES" sz="1200" b="0" i="1" u="none">
                          <a:latin typeface="Cambria Math" panose="02040503050406030204" pitchFamily="18" charset="0"/>
                          <a:ea typeface="Cambria Math" panose="02040503050406030204" pitchFamily="18" charset="0"/>
                        </a:rPr>
                        <m:t> 7 −2</m:t>
                      </m:r>
                    </m:num>
                    <m:den>
                      <m:r>
                        <a:rPr lang="es-ES" sz="1200" b="0" i="1" u="none">
                          <a:latin typeface="Cambria Math" panose="02040503050406030204" pitchFamily="18" charset="0"/>
                          <a:ea typeface="Cambria Math" panose="02040503050406030204" pitchFamily="18" charset="0"/>
                        </a:rPr>
                        <m:t>7</m:t>
                      </m:r>
                    </m:den>
                  </m:f>
                </m:oMath>
              </a14:m>
              <a:r>
                <a:rPr lang="es-CO" sz="1200">
                  <a:latin typeface="Cambria Math" panose="02040503050406030204" pitchFamily="18" charset="0"/>
                  <a:ea typeface="Cambria Math" panose="02040503050406030204" pitchFamily="18" charset="0"/>
                  <a:cs typeface="Arial" panose="020B0604020202020204" pitchFamily="34" charset="0"/>
                </a:rPr>
                <a:t> </a:t>
              </a:r>
              <a:r>
                <a:rPr lang="es-CO" sz="1000" i="1">
                  <a:latin typeface="Cambria Math" panose="02040503050406030204" pitchFamily="18" charset="0"/>
                  <a:ea typeface="Cambria Math" panose="02040503050406030204" pitchFamily="18" charset="0"/>
                  <a:cs typeface="Arial" panose="020B0604020202020204" pitchFamily="34" charset="0"/>
                </a:rPr>
                <a:t>X 100 = 71,4%</a:t>
              </a:r>
            </a:p>
          </xdr:txBody>
        </xdr:sp>
      </mc:Choice>
      <mc:Fallback xmlns="">
        <xdr:sp macro="" textlink="">
          <xdr:nvSpPr>
            <xdr:cNvPr id="4" name="CuadroTexto 3">
              <a:extLst>
                <a:ext uri="{FF2B5EF4-FFF2-40B4-BE49-F238E27FC236}">
                  <a16:creationId xmlns:a16="http://schemas.microsoft.com/office/drawing/2014/main" id="{6A9FE3EE-BF04-4E7E-8C05-215399FE0006}"/>
                </a:ext>
              </a:extLst>
            </xdr:cNvPr>
            <xdr:cNvSpPr txBox="1"/>
          </xdr:nvSpPr>
          <xdr:spPr>
            <a:xfrm>
              <a:off x="8768538" y="16951038"/>
              <a:ext cx="1569029" cy="261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CO" sz="1200" i="0" u="none">
                  <a:latin typeface="Cambria Math" panose="02040503050406030204" pitchFamily="18" charset="0"/>
                  <a:ea typeface="Cambria Math" panose="02040503050406030204" pitchFamily="18" charset="0"/>
                </a:rPr>
                <a:t>(</a:t>
              </a:r>
              <a:r>
                <a:rPr lang="es-ES" sz="1200" b="0" i="0" u="none">
                  <a:latin typeface="Cambria Math" panose="02040503050406030204" pitchFamily="18" charset="0"/>
                  <a:ea typeface="Cambria Math" panose="02040503050406030204" pitchFamily="18" charset="0"/>
                </a:rPr>
                <a:t> 7 −2</a:t>
              </a:r>
              <a:r>
                <a:rPr lang="es-CO" sz="1200" b="0" i="0" u="none">
                  <a:latin typeface="Cambria Math" panose="02040503050406030204" pitchFamily="18" charset="0"/>
                  <a:ea typeface="Cambria Math" panose="02040503050406030204" pitchFamily="18" charset="0"/>
                </a:rPr>
                <a:t>)/</a:t>
              </a:r>
              <a:r>
                <a:rPr lang="es-ES" sz="1200" b="0" i="0" u="none">
                  <a:latin typeface="Cambria Math" panose="02040503050406030204" pitchFamily="18" charset="0"/>
                  <a:ea typeface="Cambria Math" panose="02040503050406030204" pitchFamily="18" charset="0"/>
                </a:rPr>
                <a:t>7</a:t>
              </a:r>
              <a:r>
                <a:rPr lang="es-CO" sz="1200">
                  <a:latin typeface="Cambria Math" panose="02040503050406030204" pitchFamily="18" charset="0"/>
                  <a:ea typeface="Cambria Math" panose="02040503050406030204" pitchFamily="18" charset="0"/>
                  <a:cs typeface="Arial" panose="020B0604020202020204" pitchFamily="34" charset="0"/>
                </a:rPr>
                <a:t> </a:t>
              </a:r>
              <a:r>
                <a:rPr lang="es-CO" sz="1000" i="1">
                  <a:latin typeface="Cambria Math" panose="02040503050406030204" pitchFamily="18" charset="0"/>
                  <a:ea typeface="Cambria Math" panose="02040503050406030204" pitchFamily="18" charset="0"/>
                  <a:cs typeface="Arial" panose="020B0604020202020204" pitchFamily="34" charset="0"/>
                </a:rPr>
                <a:t>X 100 = 71,4%</a:t>
              </a:r>
            </a:p>
          </xdr:txBody>
        </xdr:sp>
      </mc:Fallback>
    </mc:AlternateContent>
    <xdr:clientData/>
  </xdr:oneCellAnchor>
</xdr:wsDr>
</file>

<file path=xl/drawings/drawing10.xml><?xml version="1.0" encoding="utf-8"?>
<xdr:wsDr xmlns:xdr="http://schemas.openxmlformats.org/drawingml/2006/spreadsheetDrawing" xmlns:a="http://schemas.openxmlformats.org/drawingml/2006/main">
  <xdr:twoCellAnchor>
    <xdr:from>
      <xdr:col>5</xdr:col>
      <xdr:colOff>990601</xdr:colOff>
      <xdr:row>18</xdr:row>
      <xdr:rowOff>123825</xdr:rowOff>
    </xdr:from>
    <xdr:to>
      <xdr:col>10</xdr:col>
      <xdr:colOff>133351</xdr:colOff>
      <xdr:row>25</xdr:row>
      <xdr:rowOff>169068</xdr:rowOff>
    </xdr:to>
    <xdr:pic>
      <xdr:nvPicPr>
        <xdr:cNvPr id="5" name="Imagen 4">
          <a:extLst>
            <a:ext uri="{FF2B5EF4-FFF2-40B4-BE49-F238E27FC236}">
              <a16:creationId xmlns:a16="http://schemas.microsoft.com/office/drawing/2014/main" id="{43650B5D-EE09-4E9D-AC46-01D1EC2DF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1" y="35337750"/>
          <a:ext cx="9429750" cy="1512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304800</xdr:colOff>
      <xdr:row>1</xdr:row>
      <xdr:rowOff>66675</xdr:rowOff>
    </xdr:from>
    <xdr:to>
      <xdr:col>1</xdr:col>
      <xdr:colOff>990600</xdr:colOff>
      <xdr:row>3</xdr:row>
      <xdr:rowOff>304800</xdr:rowOff>
    </xdr:to>
    <xdr:pic>
      <xdr:nvPicPr>
        <xdr:cNvPr id="3" name="Imagen 2">
          <a:extLst>
            <a:ext uri="{FF2B5EF4-FFF2-40B4-BE49-F238E27FC236}">
              <a16:creationId xmlns:a16="http://schemas.microsoft.com/office/drawing/2014/main" id="{55239BC2-EFE1-4094-B1F7-B10A6BA2F9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266700"/>
          <a:ext cx="11334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142876</xdr:colOff>
      <xdr:row>1</xdr:row>
      <xdr:rowOff>57150</xdr:rowOff>
    </xdr:from>
    <xdr:to>
      <xdr:col>1</xdr:col>
      <xdr:colOff>866775</xdr:colOff>
      <xdr:row>2</xdr:row>
      <xdr:rowOff>409575</xdr:rowOff>
    </xdr:to>
    <xdr:pic>
      <xdr:nvPicPr>
        <xdr:cNvPr id="4" name="Imagen 3">
          <a:extLst>
            <a:ext uri="{FF2B5EF4-FFF2-40B4-BE49-F238E27FC236}">
              <a16:creationId xmlns:a16="http://schemas.microsoft.com/office/drawing/2014/main" id="{434E16B7-FBBC-423E-82CA-8E6FE91E86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6" y="66675"/>
          <a:ext cx="1038224"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xdr:col>
      <xdr:colOff>1066800</xdr:colOff>
      <xdr:row>1</xdr:row>
      <xdr:rowOff>688161</xdr:rowOff>
    </xdr:to>
    <xdr:pic>
      <xdr:nvPicPr>
        <xdr:cNvPr id="3" name="Imagen 1">
          <a:extLst>
            <a:ext uri="{FF2B5EF4-FFF2-40B4-BE49-F238E27FC236}">
              <a16:creationId xmlns:a16="http://schemas.microsoft.com/office/drawing/2014/main" id="{6CFD8EE8-57E6-4EB5-8DC3-C3F29ABC62EF}"/>
            </a:ext>
          </a:extLst>
        </xdr:cNvPr>
        <xdr:cNvPicPr>
          <a:picLocks noChangeAspect="1"/>
        </xdr:cNvPicPr>
      </xdr:nvPicPr>
      <xdr:blipFill>
        <a:blip xmlns:r="http://schemas.openxmlformats.org/officeDocument/2006/relationships" r:embed="rId1"/>
        <a:stretch>
          <a:fillRect/>
        </a:stretch>
      </xdr:blipFill>
      <xdr:spPr>
        <a:xfrm>
          <a:off x="371475" y="0"/>
          <a:ext cx="1247775" cy="10882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66676</xdr:rowOff>
    </xdr:from>
    <xdr:to>
      <xdr:col>1</xdr:col>
      <xdr:colOff>762000</xdr:colOff>
      <xdr:row>1</xdr:row>
      <xdr:rowOff>342901</xdr:rowOff>
    </xdr:to>
    <xdr:pic>
      <xdr:nvPicPr>
        <xdr:cNvPr id="6" name="Imagen 5">
          <a:extLst>
            <a:ext uri="{FF2B5EF4-FFF2-40B4-BE49-F238E27FC236}">
              <a16:creationId xmlns:a16="http://schemas.microsoft.com/office/drawing/2014/main" id="{0304BD2D-0601-44CD-A3CE-2560E05822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66676"/>
          <a:ext cx="1000125"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19050</xdr:rowOff>
    </xdr:from>
    <xdr:to>
      <xdr:col>1</xdr:col>
      <xdr:colOff>923925</xdr:colOff>
      <xdr:row>1</xdr:row>
      <xdr:rowOff>333375</xdr:rowOff>
    </xdr:to>
    <xdr:pic>
      <xdr:nvPicPr>
        <xdr:cNvPr id="2" name="Imagen 1">
          <a:extLst>
            <a:ext uri="{FF2B5EF4-FFF2-40B4-BE49-F238E27FC236}">
              <a16:creationId xmlns:a16="http://schemas.microsoft.com/office/drawing/2014/main" id="{E7353B43-5B4D-4BBF-923A-324FB8A6D1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9050"/>
          <a:ext cx="125730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122904</xdr:colOff>
      <xdr:row>0</xdr:row>
      <xdr:rowOff>174113</xdr:rowOff>
    </xdr:from>
    <xdr:to>
      <xdr:col>1</xdr:col>
      <xdr:colOff>972984</xdr:colOff>
      <xdr:row>1</xdr:row>
      <xdr:rowOff>613805</xdr:rowOff>
    </xdr:to>
    <xdr:pic>
      <xdr:nvPicPr>
        <xdr:cNvPr id="4" name="Imagen 3">
          <a:extLst>
            <a:ext uri="{FF2B5EF4-FFF2-40B4-BE49-F238E27FC236}">
              <a16:creationId xmlns:a16="http://schemas.microsoft.com/office/drawing/2014/main" id="{D017DA07-7525-32F3-1B16-AB2FA11F4092}"/>
            </a:ext>
          </a:extLst>
        </xdr:cNvPr>
        <xdr:cNvPicPr>
          <a:picLocks noChangeAspect="1"/>
        </xdr:cNvPicPr>
      </xdr:nvPicPr>
      <xdr:blipFill>
        <a:blip xmlns:r="http://schemas.openxmlformats.org/officeDocument/2006/relationships" r:embed="rId1"/>
        <a:stretch>
          <a:fillRect/>
        </a:stretch>
      </xdr:blipFill>
      <xdr:spPr>
        <a:xfrm>
          <a:off x="122904" y="174113"/>
          <a:ext cx="1239274" cy="8596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0</xdr:row>
      <xdr:rowOff>276225</xdr:rowOff>
    </xdr:from>
    <xdr:to>
      <xdr:col>1</xdr:col>
      <xdr:colOff>1219200</xdr:colOff>
      <xdr:row>1</xdr:row>
      <xdr:rowOff>695325</xdr:rowOff>
    </xdr:to>
    <xdr:pic>
      <xdr:nvPicPr>
        <xdr:cNvPr id="5" name="Imagen 4">
          <a:extLst>
            <a:ext uri="{FF2B5EF4-FFF2-40B4-BE49-F238E27FC236}">
              <a16:creationId xmlns:a16="http://schemas.microsoft.com/office/drawing/2014/main" id="{B93439F6-DF73-4D09-98FB-60151E50F7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276225"/>
          <a:ext cx="13620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77755</xdr:rowOff>
    </xdr:from>
    <xdr:to>
      <xdr:col>1</xdr:col>
      <xdr:colOff>796990</xdr:colOff>
      <xdr:row>1</xdr:row>
      <xdr:rowOff>546424</xdr:rowOff>
    </xdr:to>
    <xdr:pic>
      <xdr:nvPicPr>
        <xdr:cNvPr id="2" name="Imagen 1">
          <a:extLst>
            <a:ext uri="{FF2B5EF4-FFF2-40B4-BE49-F238E27FC236}">
              <a16:creationId xmlns:a16="http://schemas.microsoft.com/office/drawing/2014/main" id="{51136482-EC6C-4DBE-BA58-145726EA76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7755"/>
          <a:ext cx="1035115" cy="925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154782</xdr:colOff>
      <xdr:row>1</xdr:row>
      <xdr:rowOff>226219</xdr:rowOff>
    </xdr:from>
    <xdr:to>
      <xdr:col>1</xdr:col>
      <xdr:colOff>928687</xdr:colOff>
      <xdr:row>2</xdr:row>
      <xdr:rowOff>702469</xdr:rowOff>
    </xdr:to>
    <xdr:pic>
      <xdr:nvPicPr>
        <xdr:cNvPr id="3" name="Imagen 2">
          <a:extLst>
            <a:ext uri="{FF2B5EF4-FFF2-40B4-BE49-F238E27FC236}">
              <a16:creationId xmlns:a16="http://schemas.microsoft.com/office/drawing/2014/main" id="{35344E71-583C-46A6-8B0C-035664BEA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2" y="428625"/>
          <a:ext cx="1166811" cy="1214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0</xdr:row>
      <xdr:rowOff>66674</xdr:rowOff>
    </xdr:from>
    <xdr:to>
      <xdr:col>1</xdr:col>
      <xdr:colOff>847725</xdr:colOff>
      <xdr:row>1</xdr:row>
      <xdr:rowOff>552449</xdr:rowOff>
    </xdr:to>
    <xdr:pic>
      <xdr:nvPicPr>
        <xdr:cNvPr id="3" name="Imagen 2">
          <a:extLst>
            <a:ext uri="{FF2B5EF4-FFF2-40B4-BE49-F238E27FC236}">
              <a16:creationId xmlns:a16="http://schemas.microsoft.com/office/drawing/2014/main" id="{1EBC4371-9A37-490E-81DE-7949B4FC4C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6674"/>
          <a:ext cx="11334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47625</xdr:colOff>
      <xdr:row>17</xdr:row>
      <xdr:rowOff>47625</xdr:rowOff>
    </xdr:from>
    <xdr:to>
      <xdr:col>12</xdr:col>
      <xdr:colOff>0</xdr:colOff>
      <xdr:row>22</xdr:row>
      <xdr:rowOff>28575</xdr:rowOff>
    </xdr:to>
    <xdr:pic>
      <xdr:nvPicPr>
        <xdr:cNvPr id="4" name="Imagen 3">
          <a:extLst>
            <a:ext uri="{FF2B5EF4-FFF2-40B4-BE49-F238E27FC236}">
              <a16:creationId xmlns:a16="http://schemas.microsoft.com/office/drawing/2014/main" id="{9CF30CDC-FE03-49D6-B10B-F4908AD101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00" y="18849975"/>
          <a:ext cx="9077324"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D:\20220215%20MAPA%20DE%20RIESGOS%20GESTI&#211;N%20DOCUMENTAL\MAPA%20DE%20RIESGOS%202020\MAPA%20DE%20RIESGOS%202020\MAPA%20DE%20RIESGOS%202020\MAPA%20DE%20RIESGOS%202020\FORMATOS%20MAPA%20DE%20RIESGOS%202019\MAPA%20DE%20RIESGOS%202019\MAPA%20DE%20RIESGOS%202019%20ACTUALIZADO.xlsx?62BC7C6A" TargetMode="External"/><Relationship Id="rId1" Type="http://schemas.openxmlformats.org/officeDocument/2006/relationships/externalLinkPath" Target="file:///\\62BC7C6A\MAPA%20DE%20RIESGOS%202019%20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nálisis de Contexto"/>
      <sheetName val="2.Identificación"/>
      <sheetName val="3.Criterios Analisis riesg"/>
      <sheetName val="MAPA DE CALOR"/>
      <sheetName val="Criterios Seguridad Digital"/>
      <sheetName val="Criterio riesgos corrupción"/>
      <sheetName val="4.Valoración controles"/>
      <sheetName val="5.Mapa de riesgos SEGUIMIENTO"/>
    </sheetNames>
    <sheetDataSet>
      <sheetData sheetId="0" refreshError="1"/>
      <sheetData sheetId="1" refreshError="1">
        <row r="31">
          <cell r="B31" t="str">
            <v>Gestión Jurídica
(Contractual)</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file://C:\Users\claudia.duque.BIBLIOTECAPILOT\AppData\Local\Microsoft\:b:\r\personal\calidad_planeacion_bpp_gov_co\Documents\MAPA%20DE%20RIESGOS%202023\EVIDENCIAS%20RIESGOS%20POR%20PROCESOS%202023\Evidencias%20MR%20Recursos%20f&#195;&#173;sicos\EVIDENCIAS%20MR%20RECURSOS%20F&#195;&#141;SICOS%20T3\EV%20R1%20Inoportunidad%20en%20la%20entrega%20de%20bienes%20y%20s\o.s.%205808%20utiles%20financiera.pdf?csf=1&amp;web=1&amp;e=R1ad5g*Formato%20de%20adqusici&#243;n%20de%20bienes%20y%20servicios%20para%20los%20requerimientos%20aprobados%20y%20solicitados%20por%20los%20lideres%20de%20cada%20proceso,%20se%20continua%20con%20la%20observacion%20a%20los%20solicitantes%20del%20diligenciado%20completo%20de%20la%20informacion%20%20y%20oportunamente.*Actas%20de%20asistencia%20presencial%20a%20los%20Comite%20de%20Contratacion%20convocados%20durante%20el%20ultimo%20trimestre%20respectivamente." TargetMode="External"/><Relationship Id="rId1" Type="http://schemas.openxmlformats.org/officeDocument/2006/relationships/hyperlink" Target="file://C:\Users\claudia.duque.BIBLIOTECAPILOT\AppData\Local\Microsoft\:x:\r\personal\calidad_planeacion_bpp_gov_co\Documents\MAPA%20DE%20RIESGOS%202023\EVIDENCIAS%20RIESGOS%20POR%20PROCESOS%202023\Evidencias%20MR%20Recursos%20f&#195;&#173;sicos\Gestion%20de%20Recursos%20Fisicos%20T2\RIESGO%201%20Adquis.bienes\Control%201%20Solicitud%20bienes\08%20FORMATO%20SOLICITUD%20DE%20BIENES.xlsx?d=wc83cac5c87804515a556a15896eb9f58&amp;csf=1&amp;web=1&amp;e=3RaeW3" TargetMode="External"/><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file:///C:\Users\claudia.duque.BIBLIOTECAPILOT\AppData\Local\Microsoft\Windows\INetCache\Content.Outlook\REVISI&#211;N%20GERENCIAL\INFORME%20DE%20REVISI&#211;N%20GERENCIAL\InformeRevisi&#243;nGerencial2023\20230626INFORME%20DE%20REVISI&#211;N%20GERENCIAL%20ACTUALIZACI&#211;N.docx"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file:///C:\Users\claudia.duque.BIBLIOTECAPILOT\AppData\Local\Microsoft\:f:\g\personal\webmaster_bpp_gov_co\EimJWRhtlS9HkorVGxE-c4QBFT-gddMC3sVlBbfJKTLp8A%3fe=md9lR3" TargetMode="External"/><Relationship Id="rId1" Type="http://schemas.openxmlformats.org/officeDocument/2006/relationships/hyperlink" Target="file:///C:\Users\claudia.duque.BIBLIOTECAPILOT\AppData\Local\Microsoft\:f:\g\personal\webmaster_bpp_gov_co\EimJWRhtlS9HkorVGxE-c4QBFT-gddMC3sVlBbfJKTLp8A%3fe=md9lR3" TargetMode="External"/><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7"/>
  <sheetViews>
    <sheetView workbookViewId="0">
      <selection activeCell="A9" sqref="A9"/>
    </sheetView>
  </sheetViews>
  <sheetFormatPr baseColWidth="10" defaultColWidth="11.42578125" defaultRowHeight="14.25" x14ac:dyDescent="0.2"/>
  <cols>
    <col min="1" max="1" width="11.42578125" style="278"/>
    <col min="2" max="2" width="31.7109375" style="278" customWidth="1"/>
    <col min="3" max="3" width="29" style="278" customWidth="1"/>
    <col min="4" max="4" width="2.42578125" style="278" customWidth="1"/>
    <col min="5" max="5" width="27.85546875" style="278" customWidth="1"/>
    <col min="6" max="6" width="32.140625" style="278" customWidth="1"/>
    <col min="7" max="7" width="3.28515625" style="278" customWidth="1"/>
    <col min="8" max="8" width="24.5703125" style="278" customWidth="1"/>
    <col min="9" max="9" width="26.140625" style="278" customWidth="1"/>
    <col min="10" max="10" width="3.5703125" style="278" customWidth="1"/>
    <col min="11" max="11" width="19.7109375" style="278" customWidth="1"/>
    <col min="12" max="12" width="44.140625" style="278" customWidth="1"/>
    <col min="13" max="16384" width="11.42578125" style="278"/>
  </cols>
  <sheetData>
    <row r="1" spans="2:12" ht="20.25" x14ac:dyDescent="0.2">
      <c r="C1" s="944" t="s">
        <v>0</v>
      </c>
      <c r="D1" s="944"/>
      <c r="E1" s="944"/>
      <c r="F1" s="944"/>
    </row>
    <row r="3" spans="2:12" x14ac:dyDescent="0.2">
      <c r="E3" s="684" t="s">
        <v>1</v>
      </c>
      <c r="F3" s="684"/>
    </row>
    <row r="4" spans="2:12" ht="15" x14ac:dyDescent="0.2">
      <c r="B4" s="945"/>
      <c r="C4" s="945"/>
      <c r="E4" s="684" t="s">
        <v>2</v>
      </c>
      <c r="F4" s="684"/>
    </row>
    <row r="5" spans="2:12" ht="15" x14ac:dyDescent="0.2">
      <c r="B5" s="946"/>
      <c r="C5" s="946"/>
      <c r="E5" s="684" t="s">
        <v>3</v>
      </c>
      <c r="F5" s="684"/>
    </row>
    <row r="6" spans="2:12" ht="15.75" thickBot="1" x14ac:dyDescent="0.25">
      <c r="B6" s="946"/>
      <c r="C6" s="946"/>
      <c r="E6" s="684" t="s">
        <v>4</v>
      </c>
      <c r="F6" s="684"/>
    </row>
    <row r="7" spans="2:12" ht="15.75" thickBot="1" x14ac:dyDescent="0.3">
      <c r="B7" s="685" t="s">
        <v>5</v>
      </c>
      <c r="C7"/>
    </row>
    <row r="8" spans="2:12" ht="15" thickBot="1" x14ac:dyDescent="0.25">
      <c r="B8" s="279"/>
    </row>
    <row r="9" spans="2:12" ht="36.75" customHeight="1" thickBot="1" x14ac:dyDescent="0.25">
      <c r="B9" s="947" t="s">
        <v>6</v>
      </c>
      <c r="C9" s="948"/>
      <c r="E9" s="942" t="s">
        <v>7</v>
      </c>
      <c r="F9" s="949"/>
      <c r="H9" s="942" t="s">
        <v>8</v>
      </c>
      <c r="I9" s="943"/>
      <c r="K9" s="933" t="s">
        <v>9</v>
      </c>
      <c r="L9" s="933"/>
    </row>
    <row r="10" spans="2:12" ht="96" x14ac:dyDescent="0.2">
      <c r="B10" s="686" t="s">
        <v>10</v>
      </c>
      <c r="C10" s="687" t="s">
        <v>11</v>
      </c>
      <c r="E10" s="934" t="s">
        <v>10</v>
      </c>
      <c r="F10" s="936" t="s">
        <v>12</v>
      </c>
      <c r="H10" s="688" t="s">
        <v>13</v>
      </c>
      <c r="I10" s="35" t="s">
        <v>14</v>
      </c>
      <c r="K10" s="689" t="s">
        <v>15</v>
      </c>
      <c r="L10" s="690" t="s">
        <v>16</v>
      </c>
    </row>
    <row r="11" spans="2:12" ht="63.75" x14ac:dyDescent="0.2">
      <c r="B11" s="686" t="s">
        <v>10</v>
      </c>
      <c r="C11" s="687" t="s">
        <v>17</v>
      </c>
      <c r="E11" s="935"/>
      <c r="F11" s="937"/>
      <c r="H11" s="691" t="s">
        <v>18</v>
      </c>
      <c r="I11" s="253" t="s">
        <v>19</v>
      </c>
      <c r="K11" s="691" t="s">
        <v>20</v>
      </c>
      <c r="L11" s="692" t="s">
        <v>21</v>
      </c>
    </row>
    <row r="12" spans="2:12" ht="114.75" x14ac:dyDescent="0.2">
      <c r="B12" s="688" t="s">
        <v>22</v>
      </c>
      <c r="C12" s="433" t="s">
        <v>23</v>
      </c>
      <c r="E12" s="688" t="s">
        <v>13</v>
      </c>
      <c r="F12" s="253" t="s">
        <v>24</v>
      </c>
      <c r="H12" s="691" t="s">
        <v>18</v>
      </c>
      <c r="I12" s="253" t="s">
        <v>25</v>
      </c>
    </row>
    <row r="13" spans="2:12" ht="153" x14ac:dyDescent="0.2">
      <c r="B13" s="693" t="s">
        <v>26</v>
      </c>
      <c r="C13" s="694" t="s">
        <v>27</v>
      </c>
      <c r="E13" s="938" t="s">
        <v>28</v>
      </c>
      <c r="F13" s="940" t="s">
        <v>29</v>
      </c>
      <c r="H13" s="696" t="s">
        <v>30</v>
      </c>
      <c r="I13" s="697" t="s">
        <v>31</v>
      </c>
    </row>
    <row r="14" spans="2:12" ht="102" x14ac:dyDescent="0.2">
      <c r="B14" s="693" t="s">
        <v>26</v>
      </c>
      <c r="C14" s="698" t="s">
        <v>32</v>
      </c>
      <c r="E14" s="939"/>
      <c r="F14" s="941"/>
      <c r="H14" s="693" t="s">
        <v>33</v>
      </c>
      <c r="I14" s="29" t="s">
        <v>34</v>
      </c>
    </row>
    <row r="15" spans="2:12" ht="101.25" x14ac:dyDescent="0.2">
      <c r="B15" s="693" t="s">
        <v>26</v>
      </c>
      <c r="C15" s="700" t="s">
        <v>35</v>
      </c>
      <c r="E15" s="939"/>
      <c r="F15" s="941"/>
    </row>
    <row r="16" spans="2:12" ht="87" x14ac:dyDescent="0.2">
      <c r="B16" s="693" t="s">
        <v>26</v>
      </c>
      <c r="C16" s="700" t="s">
        <v>36</v>
      </c>
      <c r="E16" s="939"/>
      <c r="F16" s="941"/>
    </row>
    <row r="17" spans="2:9" ht="87" x14ac:dyDescent="0.2">
      <c r="B17" s="693" t="s">
        <v>26</v>
      </c>
      <c r="C17" s="700" t="s">
        <v>37</v>
      </c>
      <c r="E17" s="939"/>
      <c r="F17" s="941"/>
      <c r="H17" s="701"/>
      <c r="I17" s="702"/>
    </row>
    <row r="18" spans="2:9" ht="102.75" x14ac:dyDescent="0.2">
      <c r="B18" s="693" t="s">
        <v>26</v>
      </c>
      <c r="C18" s="700" t="s">
        <v>38</v>
      </c>
      <c r="E18" s="935"/>
      <c r="F18" s="941"/>
      <c r="H18" s="701"/>
      <c r="I18" s="702"/>
    </row>
    <row r="19" spans="2:9" ht="105" x14ac:dyDescent="0.2">
      <c r="B19" s="693" t="s">
        <v>26</v>
      </c>
      <c r="C19" s="703" t="s">
        <v>39</v>
      </c>
      <c r="E19" s="691" t="s">
        <v>40</v>
      </c>
      <c r="F19" s="704" t="s">
        <v>41</v>
      </c>
    </row>
    <row r="20" spans="2:9" ht="63.75" x14ac:dyDescent="0.2">
      <c r="B20" s="693" t="s">
        <v>42</v>
      </c>
      <c r="C20" s="311" t="s">
        <v>43</v>
      </c>
      <c r="E20" s="693" t="s">
        <v>44</v>
      </c>
      <c r="F20" s="35" t="s">
        <v>45</v>
      </c>
    </row>
    <row r="21" spans="2:9" ht="51" x14ac:dyDescent="0.2">
      <c r="B21" s="693" t="s">
        <v>46</v>
      </c>
      <c r="C21" s="570" t="s">
        <v>47</v>
      </c>
      <c r="E21" s="691" t="s">
        <v>48</v>
      </c>
      <c r="F21" s="705" t="s">
        <v>49</v>
      </c>
    </row>
    <row r="22" spans="2:9" ht="38.25" x14ac:dyDescent="0.2">
      <c r="B22" s="691" t="s">
        <v>40</v>
      </c>
      <c r="C22" s="706" t="s">
        <v>50</v>
      </c>
      <c r="E22" s="691" t="s">
        <v>48</v>
      </c>
      <c r="F22" s="434" t="s">
        <v>51</v>
      </c>
    </row>
    <row r="23" spans="2:9" ht="51" x14ac:dyDescent="0.2">
      <c r="B23" s="691" t="s">
        <v>40</v>
      </c>
      <c r="C23" s="682" t="s">
        <v>52</v>
      </c>
      <c r="E23" s="707" t="s">
        <v>48</v>
      </c>
      <c r="F23" s="708" t="s">
        <v>53</v>
      </c>
    </row>
    <row r="24" spans="2:9" ht="24" x14ac:dyDescent="0.2">
      <c r="B24" s="691" t="s">
        <v>40</v>
      </c>
      <c r="C24" s="709" t="s">
        <v>54</v>
      </c>
    </row>
    <row r="25" spans="2:9" ht="38.25" x14ac:dyDescent="0.2">
      <c r="B25" s="691" t="s">
        <v>55</v>
      </c>
      <c r="C25" s="480" t="s">
        <v>56</v>
      </c>
    </row>
    <row r="26" spans="2:9" ht="63.75" x14ac:dyDescent="0.2">
      <c r="B26" s="695" t="s">
        <v>57</v>
      </c>
      <c r="C26" s="710" t="s">
        <v>58</v>
      </c>
    </row>
    <row r="27" spans="2:9" ht="63.75" x14ac:dyDescent="0.2">
      <c r="B27" s="695" t="s">
        <v>59</v>
      </c>
      <c r="C27" s="710" t="s">
        <v>60</v>
      </c>
    </row>
    <row r="28" spans="2:9" ht="76.5" x14ac:dyDescent="0.2">
      <c r="B28" s="695" t="s">
        <v>61</v>
      </c>
      <c r="C28" s="699" t="s">
        <v>62</v>
      </c>
    </row>
    <row r="29" spans="2:9" ht="51" x14ac:dyDescent="0.2">
      <c r="B29" s="691" t="s">
        <v>63</v>
      </c>
      <c r="C29" s="35" t="s">
        <v>64</v>
      </c>
    </row>
    <row r="30" spans="2:9" ht="47.25" x14ac:dyDescent="0.2">
      <c r="B30" s="693" t="s">
        <v>33</v>
      </c>
      <c r="C30" s="682" t="s">
        <v>65</v>
      </c>
    </row>
    <row r="31" spans="2:9" ht="47.25" x14ac:dyDescent="0.2">
      <c r="B31" s="691" t="s">
        <v>15</v>
      </c>
      <c r="C31" s="711" t="s">
        <v>66</v>
      </c>
    </row>
    <row r="32" spans="2:9" ht="51" x14ac:dyDescent="0.2">
      <c r="B32" s="691" t="s">
        <v>18</v>
      </c>
      <c r="C32" s="253" t="s">
        <v>67</v>
      </c>
    </row>
    <row r="33" spans="2:3" ht="38.25" x14ac:dyDescent="0.2">
      <c r="B33" s="691" t="s">
        <v>20</v>
      </c>
      <c r="C33" s="480" t="s">
        <v>68</v>
      </c>
    </row>
    <row r="34" spans="2:3" ht="48" x14ac:dyDescent="0.2">
      <c r="B34" s="691" t="s">
        <v>69</v>
      </c>
      <c r="C34" s="311" t="s">
        <v>70</v>
      </c>
    </row>
    <row r="35" spans="2:3" ht="48" x14ac:dyDescent="0.2">
      <c r="B35" s="691" t="s">
        <v>71</v>
      </c>
      <c r="C35" s="712" t="s">
        <v>72</v>
      </c>
    </row>
    <row r="36" spans="2:3" ht="38.25" x14ac:dyDescent="0.2">
      <c r="B36" s="691" t="s">
        <v>48</v>
      </c>
      <c r="C36" s="710" t="s">
        <v>73</v>
      </c>
    </row>
    <row r="37" spans="2:3" ht="51" x14ac:dyDescent="0.2">
      <c r="B37" s="707" t="s">
        <v>48</v>
      </c>
      <c r="C37" s="713" t="s">
        <v>74</v>
      </c>
    </row>
  </sheetData>
  <mergeCells count="12">
    <mergeCell ref="C1:F1"/>
    <mergeCell ref="B4:C4"/>
    <mergeCell ref="B5:C5"/>
    <mergeCell ref="B6:C6"/>
    <mergeCell ref="B9:C9"/>
    <mergeCell ref="E9:F9"/>
    <mergeCell ref="K9:L9"/>
    <mergeCell ref="E10:E11"/>
    <mergeCell ref="F10:F11"/>
    <mergeCell ref="E13:E18"/>
    <mergeCell ref="F13:F18"/>
    <mergeCell ref="H9:I9"/>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1:BJ19"/>
  <sheetViews>
    <sheetView topLeftCell="D3" zoomScale="80" zoomScaleNormal="80" workbookViewId="0">
      <selection activeCell="G5" sqref="G5"/>
    </sheetView>
  </sheetViews>
  <sheetFormatPr baseColWidth="10" defaultColWidth="11.42578125" defaultRowHeight="15" x14ac:dyDescent="0.2"/>
  <cols>
    <col min="1" max="1" width="5.85546875" style="11" customWidth="1"/>
    <col min="2" max="2" width="15.5703125" style="11" customWidth="1"/>
    <col min="3" max="3" width="28.42578125" style="11" customWidth="1"/>
    <col min="4" max="4" width="13.42578125" style="11" customWidth="1"/>
    <col min="5" max="5" width="48.85546875" style="11" customWidth="1"/>
    <col min="6" max="6" width="70" style="11" customWidth="1"/>
    <col min="7" max="7" width="93.28515625" style="11" customWidth="1"/>
    <col min="8" max="8" width="20.5703125" style="11" customWidth="1"/>
    <col min="9" max="9" width="19" style="11" customWidth="1"/>
    <col min="10" max="10" width="46.5703125" style="11" customWidth="1"/>
    <col min="11" max="11" width="23.5703125" style="11" customWidth="1"/>
    <col min="12" max="12" width="15.28515625" style="11" customWidth="1"/>
    <col min="13" max="13" width="69.140625" style="11" customWidth="1"/>
    <col min="14" max="14" width="47.140625" style="11" customWidth="1"/>
    <col min="15" max="16" width="15.28515625" style="11" customWidth="1"/>
    <col min="17" max="17" width="47.85546875" style="11" customWidth="1"/>
    <col min="18" max="19" width="15.28515625" style="11" customWidth="1"/>
    <col min="20" max="20" width="66.28515625" style="11" customWidth="1"/>
    <col min="21" max="21" width="56.7109375" style="11" customWidth="1"/>
    <col min="22" max="23" width="15.28515625" style="11" customWidth="1"/>
    <col min="24" max="24" width="46.85546875" style="11" customWidth="1"/>
    <col min="25" max="26" width="15.28515625" style="11" customWidth="1"/>
    <col min="27" max="27" width="73.140625" style="11" customWidth="1"/>
    <col min="28" max="28" width="57.5703125" style="11" customWidth="1"/>
    <col min="29" max="30" width="15.28515625" style="11" customWidth="1"/>
    <col min="31" max="31" width="57" style="11" customWidth="1"/>
    <col min="32" max="33" width="15.28515625" style="11" customWidth="1"/>
    <col min="34" max="34" width="9.42578125" style="11" customWidth="1"/>
    <col min="35" max="35" width="8.5703125" style="11" customWidth="1"/>
    <col min="36" max="36" width="9.5703125" style="11" customWidth="1"/>
    <col min="37" max="37" width="9.42578125" style="11" customWidth="1"/>
    <col min="38" max="38" width="11.42578125" style="11"/>
    <col min="39" max="39" width="10.140625" style="11" customWidth="1"/>
    <col min="40" max="40" width="9.140625" style="11" customWidth="1"/>
    <col min="41" max="41" width="9.85546875" style="11" customWidth="1"/>
    <col min="42" max="42" width="8.28515625" style="11" customWidth="1"/>
    <col min="43" max="43" width="8.85546875" style="11" customWidth="1"/>
    <col min="44" max="44" width="9.140625" style="11" customWidth="1"/>
    <col min="45" max="47" width="11.42578125" style="11"/>
    <col min="48" max="48" width="17.5703125" style="11" customWidth="1"/>
    <col min="49" max="50" width="11.42578125" style="11"/>
    <col min="51" max="51" width="13.5703125" style="11" customWidth="1"/>
    <col min="52" max="52" width="11.42578125" style="11"/>
    <col min="53" max="53" width="11.5703125" style="11" bestFit="1" customWidth="1"/>
    <col min="54" max="56" width="11.42578125" style="11"/>
    <col min="57" max="57" width="36.5703125" style="11" customWidth="1"/>
    <col min="58" max="58" width="15.5703125" style="11" customWidth="1"/>
    <col min="59" max="59" width="19.140625" style="11" customWidth="1"/>
    <col min="60" max="60" width="22.28515625" style="11" customWidth="1"/>
    <col min="61" max="61" width="17.140625" style="11" customWidth="1"/>
    <col min="62" max="62" width="24.28515625" style="11" customWidth="1"/>
    <col min="63" max="16384" width="11.42578125" style="11"/>
  </cols>
  <sheetData>
    <row r="1" spans="1:62" ht="15.75" thickBot="1" x14ac:dyDescent="0.25">
      <c r="B1" s="12"/>
      <c r="C1" s="12"/>
      <c r="D1" s="12"/>
      <c r="E1" s="12"/>
      <c r="F1" s="12"/>
      <c r="G1" s="12"/>
      <c r="H1" s="12"/>
      <c r="I1" s="12"/>
    </row>
    <row r="2" spans="1:62" ht="58.5" customHeight="1" x14ac:dyDescent="0.2">
      <c r="A2" s="1033"/>
      <c r="B2" s="1034"/>
      <c r="C2" s="1180" t="s">
        <v>808</v>
      </c>
      <c r="D2" s="1180"/>
      <c r="E2" s="1180"/>
      <c r="F2" s="1180"/>
      <c r="G2" s="1180"/>
      <c r="H2" s="1182" t="s">
        <v>809</v>
      </c>
      <c r="I2" s="1040"/>
      <c r="J2" s="1040"/>
      <c r="K2" s="1040"/>
      <c r="L2" s="1041"/>
      <c r="M2" s="1070" t="s">
        <v>810</v>
      </c>
      <c r="N2" s="1071"/>
      <c r="O2" s="1071"/>
      <c r="P2" s="1071"/>
      <c r="Q2" s="1071"/>
      <c r="R2" s="1071"/>
      <c r="S2" s="1072"/>
      <c r="T2" s="1070" t="s">
        <v>811</v>
      </c>
      <c r="U2" s="1071"/>
      <c r="V2" s="1071"/>
      <c r="W2" s="1071"/>
      <c r="X2" s="1071"/>
      <c r="Y2" s="1071"/>
      <c r="Z2" s="1072"/>
      <c r="AA2" s="1070" t="s">
        <v>812</v>
      </c>
      <c r="AB2" s="1071"/>
      <c r="AC2" s="1071"/>
      <c r="AD2" s="1071"/>
      <c r="AE2" s="1071"/>
      <c r="AF2" s="1071"/>
      <c r="AG2" s="1072"/>
      <c r="AH2" s="1051" t="s">
        <v>422</v>
      </c>
      <c r="AI2" s="1051"/>
      <c r="AJ2" s="1051"/>
      <c r="AK2" s="1051"/>
      <c r="AL2" s="1051"/>
      <c r="AM2" s="1051"/>
      <c r="AN2" s="1051"/>
      <c r="AO2" s="1051"/>
      <c r="AP2" s="1177" t="s">
        <v>423</v>
      </c>
      <c r="AQ2" s="1178"/>
      <c r="AR2" s="1178"/>
      <c r="AS2" s="1178"/>
      <c r="AT2" s="1179"/>
      <c r="AU2" s="1177" t="s">
        <v>424</v>
      </c>
      <c r="AV2" s="1178"/>
      <c r="AW2" s="1179"/>
      <c r="AX2" s="1168" t="s">
        <v>425</v>
      </c>
      <c r="AY2" s="1169"/>
      <c r="AZ2" s="1169"/>
      <c r="BA2" s="1169"/>
      <c r="BB2" s="1169"/>
      <c r="BC2" s="1169"/>
      <c r="BD2" s="1170"/>
      <c r="BE2" s="1042" t="s">
        <v>426</v>
      </c>
      <c r="BF2" s="1042"/>
      <c r="BG2" s="1042"/>
      <c r="BH2" s="1042"/>
      <c r="BI2" s="1042"/>
      <c r="BJ2" s="1042"/>
    </row>
    <row r="3" spans="1:62" ht="66.75" customHeight="1" thickBot="1" x14ac:dyDescent="0.25">
      <c r="A3" s="1035"/>
      <c r="B3" s="1036"/>
      <c r="C3" s="1180"/>
      <c r="D3" s="1180"/>
      <c r="E3" s="1180"/>
      <c r="F3" s="1180"/>
      <c r="G3" s="1180"/>
      <c r="H3" s="1182"/>
      <c r="I3" s="1040"/>
      <c r="J3" s="1040"/>
      <c r="K3" s="1040"/>
      <c r="L3" s="1041"/>
      <c r="M3" s="1073"/>
      <c r="N3" s="1040"/>
      <c r="O3" s="1040"/>
      <c r="P3" s="1040"/>
      <c r="Q3" s="1040"/>
      <c r="R3" s="1040"/>
      <c r="S3" s="1158"/>
      <c r="T3" s="1073"/>
      <c r="U3" s="1040"/>
      <c r="V3" s="1040"/>
      <c r="W3" s="1040"/>
      <c r="X3" s="1040"/>
      <c r="Y3" s="1040"/>
      <c r="Z3" s="1158"/>
      <c r="AA3" s="1073"/>
      <c r="AB3" s="1040"/>
      <c r="AC3" s="1040"/>
      <c r="AD3" s="1040"/>
      <c r="AE3" s="1040"/>
      <c r="AF3" s="1040"/>
      <c r="AG3" s="1158"/>
      <c r="AH3" s="1129" t="s">
        <v>427</v>
      </c>
      <c r="AI3" s="1129" t="s">
        <v>428</v>
      </c>
      <c r="AJ3" s="1129" t="s">
        <v>429</v>
      </c>
      <c r="AK3" s="1129" t="s">
        <v>428</v>
      </c>
      <c r="AL3" s="1130" t="s">
        <v>813</v>
      </c>
      <c r="AM3" s="1129" t="s">
        <v>431</v>
      </c>
      <c r="AN3" s="1129" t="s">
        <v>432</v>
      </c>
      <c r="AO3" s="1129" t="s">
        <v>433</v>
      </c>
      <c r="AP3" s="1137" t="s">
        <v>434</v>
      </c>
      <c r="AQ3" s="1137" t="s">
        <v>435</v>
      </c>
      <c r="AR3" s="1137" t="s">
        <v>436</v>
      </c>
      <c r="AS3" s="1137" t="s">
        <v>437</v>
      </c>
      <c r="AT3" s="1137" t="s">
        <v>438</v>
      </c>
      <c r="AU3" s="1172" t="s">
        <v>814</v>
      </c>
      <c r="AV3" s="1174" t="s">
        <v>440</v>
      </c>
      <c r="AW3" s="1183" t="s">
        <v>441</v>
      </c>
      <c r="AX3" s="1130" t="s">
        <v>442</v>
      </c>
      <c r="AY3" s="1185" t="s">
        <v>443</v>
      </c>
      <c r="AZ3" s="1130" t="s">
        <v>444</v>
      </c>
      <c r="BA3" s="1171" t="s">
        <v>445</v>
      </c>
      <c r="BB3" s="1130" t="s">
        <v>446</v>
      </c>
      <c r="BC3" s="1176" t="s">
        <v>447</v>
      </c>
      <c r="BD3" s="1063" t="s">
        <v>448</v>
      </c>
      <c r="BE3" s="1051" t="s">
        <v>449</v>
      </c>
      <c r="BF3" s="1051" t="s">
        <v>450</v>
      </c>
      <c r="BG3" s="1051" t="s">
        <v>451</v>
      </c>
      <c r="BH3" s="1051" t="s">
        <v>452</v>
      </c>
      <c r="BI3" s="1051" t="s">
        <v>453</v>
      </c>
      <c r="BJ3" s="1051" t="s">
        <v>454</v>
      </c>
    </row>
    <row r="4" spans="1:62" ht="103.5" customHeight="1" thickBot="1" x14ac:dyDescent="0.25">
      <c r="A4" s="6" t="s">
        <v>455</v>
      </c>
      <c r="B4" s="6" t="s">
        <v>456</v>
      </c>
      <c r="C4" s="223" t="s">
        <v>457</v>
      </c>
      <c r="D4" s="224" t="s">
        <v>458</v>
      </c>
      <c r="E4" s="223" t="s">
        <v>459</v>
      </c>
      <c r="F4" s="223" t="s">
        <v>460</v>
      </c>
      <c r="G4" s="223" t="s">
        <v>461</v>
      </c>
      <c r="H4" s="80" t="s">
        <v>462</v>
      </c>
      <c r="I4" s="45" t="s">
        <v>463</v>
      </c>
      <c r="J4" s="58" t="s">
        <v>464</v>
      </c>
      <c r="K4" s="59" t="s">
        <v>465</v>
      </c>
      <c r="L4" s="303" t="s">
        <v>659</v>
      </c>
      <c r="M4" s="307" t="s">
        <v>460</v>
      </c>
      <c r="N4" s="307" t="s">
        <v>461</v>
      </c>
      <c r="O4" s="303" t="s">
        <v>467</v>
      </c>
      <c r="P4" s="306" t="s">
        <v>463</v>
      </c>
      <c r="Q4" s="306" t="s">
        <v>468</v>
      </c>
      <c r="R4" s="306" t="s">
        <v>465</v>
      </c>
      <c r="S4" s="303" t="s">
        <v>466</v>
      </c>
      <c r="T4" s="307" t="s">
        <v>460</v>
      </c>
      <c r="U4" s="6" t="s">
        <v>461</v>
      </c>
      <c r="V4" s="303" t="s">
        <v>469</v>
      </c>
      <c r="W4" s="306" t="s">
        <v>463</v>
      </c>
      <c r="X4" s="306" t="s">
        <v>468</v>
      </c>
      <c r="Y4" s="306" t="s">
        <v>465</v>
      </c>
      <c r="Z4" s="303" t="s">
        <v>470</v>
      </c>
      <c r="AA4" s="307" t="s">
        <v>460</v>
      </c>
      <c r="AB4" s="6" t="s">
        <v>461</v>
      </c>
      <c r="AC4" s="303" t="s">
        <v>471</v>
      </c>
      <c r="AD4" s="306" t="s">
        <v>463</v>
      </c>
      <c r="AE4" s="306" t="s">
        <v>468</v>
      </c>
      <c r="AF4" s="306" t="s">
        <v>465</v>
      </c>
      <c r="AG4" s="303" t="s">
        <v>472</v>
      </c>
      <c r="AH4" s="1129"/>
      <c r="AI4" s="1129"/>
      <c r="AJ4" s="1129"/>
      <c r="AK4" s="1129"/>
      <c r="AL4" s="1130"/>
      <c r="AM4" s="1129"/>
      <c r="AN4" s="1129"/>
      <c r="AO4" s="1129"/>
      <c r="AP4" s="1138"/>
      <c r="AQ4" s="1138"/>
      <c r="AR4" s="1138"/>
      <c r="AS4" s="1138"/>
      <c r="AT4" s="1138"/>
      <c r="AU4" s="1173"/>
      <c r="AV4" s="1175"/>
      <c r="AW4" s="1184"/>
      <c r="AX4" s="1130"/>
      <c r="AY4" s="1185"/>
      <c r="AZ4" s="1130"/>
      <c r="BA4" s="1171"/>
      <c r="BB4" s="1130"/>
      <c r="BC4" s="1176"/>
      <c r="BD4" s="1064"/>
      <c r="BE4" s="1051"/>
      <c r="BF4" s="1051"/>
      <c r="BG4" s="1051"/>
      <c r="BH4" s="1051"/>
      <c r="BI4" s="1051"/>
      <c r="BJ4" s="1051"/>
    </row>
    <row r="5" spans="1:62" customFormat="1" ht="409.5" x14ac:dyDescent="0.25">
      <c r="A5" s="17">
        <v>1</v>
      </c>
      <c r="B5" s="8" t="str">
        <f>+'[1]2.Identificación'!B31</f>
        <v>Gestión Jurídica
(Contractual)</v>
      </c>
      <c r="C5" s="581" t="s">
        <v>58</v>
      </c>
      <c r="D5" s="18" t="s">
        <v>473</v>
      </c>
      <c r="E5" s="4" t="s">
        <v>815</v>
      </c>
      <c r="F5" s="2" t="s">
        <v>816</v>
      </c>
      <c r="G5" s="593" t="s">
        <v>817</v>
      </c>
      <c r="H5" s="10">
        <v>3</v>
      </c>
      <c r="I5" s="13">
        <v>3</v>
      </c>
      <c r="J5" s="76" t="s">
        <v>818</v>
      </c>
      <c r="K5" s="19"/>
      <c r="L5" s="293">
        <f t="shared" ref="L5:L8" si="0">(I5*0.25)/H5</f>
        <v>0.25</v>
      </c>
      <c r="M5" s="2" t="s">
        <v>816</v>
      </c>
      <c r="N5" s="593" t="s">
        <v>817</v>
      </c>
      <c r="O5" s="10">
        <v>2</v>
      </c>
      <c r="P5" s="13">
        <v>2</v>
      </c>
      <c r="Q5" s="730" t="s">
        <v>819</v>
      </c>
      <c r="R5" s="19"/>
      <c r="S5" s="725">
        <f>(P5*0.25)/O5</f>
        <v>0.25</v>
      </c>
      <c r="T5" s="2" t="s">
        <v>816</v>
      </c>
      <c r="U5" s="593" t="s">
        <v>820</v>
      </c>
      <c r="V5" s="10">
        <v>1</v>
      </c>
      <c r="W5" s="319">
        <v>1</v>
      </c>
      <c r="X5" s="796" t="s">
        <v>821</v>
      </c>
      <c r="Y5" s="292"/>
      <c r="Z5" s="293">
        <f t="shared" ref="Z5:Z8" si="1">(W5*0.25)/V5</f>
        <v>0.25</v>
      </c>
      <c r="AA5" s="594" t="s">
        <v>816</v>
      </c>
      <c r="AB5" s="593" t="s">
        <v>820</v>
      </c>
      <c r="AC5" s="10">
        <v>1</v>
      </c>
      <c r="AD5" s="292">
        <v>1</v>
      </c>
      <c r="AE5" s="292" t="s">
        <v>822</v>
      </c>
      <c r="AF5" s="292"/>
      <c r="AG5" s="314">
        <f t="shared" ref="AG5:AG8" si="2">(AD5*0.25)/AC5</f>
        <v>0.25</v>
      </c>
      <c r="AH5" s="313" t="s">
        <v>485</v>
      </c>
      <c r="AI5" s="210">
        <v>0.25</v>
      </c>
      <c r="AJ5" s="210" t="s">
        <v>486</v>
      </c>
      <c r="AK5" s="210">
        <v>0.15</v>
      </c>
      <c r="AL5" s="211">
        <f t="shared" ref="AL5:AL8" si="3">(AI5+AK5)</f>
        <v>0.4</v>
      </c>
      <c r="AM5" s="210" t="s">
        <v>487</v>
      </c>
      <c r="AN5" s="210" t="s">
        <v>488</v>
      </c>
      <c r="AO5" s="212" t="s">
        <v>489</v>
      </c>
      <c r="AP5" s="251" t="s">
        <v>490</v>
      </c>
      <c r="AQ5" s="239">
        <v>0.8</v>
      </c>
      <c r="AR5" s="240" t="s">
        <v>646</v>
      </c>
      <c r="AS5" s="239">
        <v>1</v>
      </c>
      <c r="AT5" s="90" t="s">
        <v>647</v>
      </c>
      <c r="AU5" s="261">
        <f t="shared" ref="AU5:AU8" si="4">AL5*AQ5</f>
        <v>0.32000000000000006</v>
      </c>
      <c r="AV5" s="260">
        <f t="shared" ref="AV5:AV8" si="5">AQ5-AU5</f>
        <v>0.48</v>
      </c>
      <c r="AW5" s="259">
        <v>0</v>
      </c>
      <c r="AX5" s="245" t="s">
        <v>633</v>
      </c>
      <c r="AY5" s="171">
        <v>0.48</v>
      </c>
      <c r="AZ5" s="246" t="s">
        <v>646</v>
      </c>
      <c r="BA5" s="243">
        <v>1</v>
      </c>
      <c r="BB5" s="247" t="s">
        <v>647</v>
      </c>
      <c r="BC5" s="494" t="s">
        <v>522</v>
      </c>
      <c r="BD5" s="213">
        <f t="shared" ref="BD5:BD8" si="6">(AQ5-AY5)</f>
        <v>0.32000000000000006</v>
      </c>
      <c r="BE5" s="233"/>
      <c r="BF5" s="233"/>
      <c r="BG5" s="233"/>
      <c r="BH5" s="233"/>
      <c r="BI5" s="233"/>
      <c r="BJ5" s="233"/>
    </row>
    <row r="6" spans="1:62" customFormat="1" ht="363.75" customHeight="1" x14ac:dyDescent="0.25">
      <c r="A6" s="558">
        <v>2</v>
      </c>
      <c r="B6" s="595" t="s">
        <v>823</v>
      </c>
      <c r="C6" s="596" t="s">
        <v>60</v>
      </c>
      <c r="D6" s="18" t="s">
        <v>473</v>
      </c>
      <c r="E6" s="514" t="s">
        <v>824</v>
      </c>
      <c r="F6" s="594" t="s">
        <v>825</v>
      </c>
      <c r="G6" s="593" t="s">
        <v>826</v>
      </c>
      <c r="H6" s="583">
        <v>4</v>
      </c>
      <c r="I6" s="13">
        <v>4</v>
      </c>
      <c r="J6" s="648" t="s">
        <v>827</v>
      </c>
      <c r="K6" s="595"/>
      <c r="L6" s="292">
        <f t="shared" si="0"/>
        <v>0.25</v>
      </c>
      <c r="M6" s="594" t="s">
        <v>825</v>
      </c>
      <c r="N6" s="593" t="s">
        <v>826</v>
      </c>
      <c r="O6" s="583">
        <v>4</v>
      </c>
      <c r="P6" s="546">
        <v>4</v>
      </c>
      <c r="Q6" s="731" t="s">
        <v>828</v>
      </c>
      <c r="R6" s="723"/>
      <c r="S6" s="718">
        <f t="shared" ref="S6:S8" si="7">(P6*0.25)/O6</f>
        <v>0.25</v>
      </c>
      <c r="T6" s="724" t="s">
        <v>825</v>
      </c>
      <c r="U6" s="593" t="s">
        <v>829</v>
      </c>
      <c r="V6" s="583">
        <v>4</v>
      </c>
      <c r="W6" s="432">
        <v>4</v>
      </c>
      <c r="X6" s="799" t="s">
        <v>830</v>
      </c>
      <c r="Y6" s="584"/>
      <c r="Z6" s="317">
        <f t="shared" si="1"/>
        <v>0.25</v>
      </c>
      <c r="AA6" s="594" t="s">
        <v>825</v>
      </c>
      <c r="AB6" s="593" t="s">
        <v>831</v>
      </c>
      <c r="AC6" s="583">
        <v>1</v>
      </c>
      <c r="AD6" s="292">
        <v>1</v>
      </c>
      <c r="AE6" s="584" t="s">
        <v>832</v>
      </c>
      <c r="AF6" s="292"/>
      <c r="AG6" s="314">
        <f t="shared" si="2"/>
        <v>0.25</v>
      </c>
      <c r="AH6" s="313" t="s">
        <v>485</v>
      </c>
      <c r="AI6" s="210">
        <v>0.25</v>
      </c>
      <c r="AJ6" s="210" t="s">
        <v>486</v>
      </c>
      <c r="AK6" s="210">
        <v>0.15</v>
      </c>
      <c r="AL6" s="211">
        <f t="shared" si="3"/>
        <v>0.4</v>
      </c>
      <c r="AM6" s="210" t="s">
        <v>487</v>
      </c>
      <c r="AN6" s="210" t="s">
        <v>488</v>
      </c>
      <c r="AO6" s="212" t="s">
        <v>489</v>
      </c>
      <c r="AP6" s="255" t="s">
        <v>490</v>
      </c>
      <c r="AQ6" s="256">
        <v>0.8</v>
      </c>
      <c r="AR6" s="257" t="s">
        <v>491</v>
      </c>
      <c r="AS6" s="256">
        <v>0.6</v>
      </c>
      <c r="AT6" s="258" t="s">
        <v>492</v>
      </c>
      <c r="AU6" s="121">
        <f t="shared" si="4"/>
        <v>0.32000000000000006</v>
      </c>
      <c r="AV6" s="120">
        <f t="shared" si="5"/>
        <v>0.48</v>
      </c>
      <c r="AW6" s="589">
        <f>AV6*AL6</f>
        <v>0.192</v>
      </c>
      <c r="AX6" s="245" t="s">
        <v>633</v>
      </c>
      <c r="AY6" s="591">
        <v>0.192</v>
      </c>
      <c r="AZ6" s="262" t="s">
        <v>492</v>
      </c>
      <c r="BA6" s="243">
        <v>0.6</v>
      </c>
      <c r="BB6" s="262" t="s">
        <v>492</v>
      </c>
      <c r="BC6" s="494" t="s">
        <v>522</v>
      </c>
      <c r="BD6" s="213">
        <f t="shared" si="6"/>
        <v>0.6080000000000001</v>
      </c>
      <c r="BE6" s="233"/>
      <c r="BF6" s="233"/>
      <c r="BG6" s="233"/>
      <c r="BH6" s="233"/>
      <c r="BI6" s="233"/>
      <c r="BJ6" s="233"/>
    </row>
    <row r="7" spans="1:62" customFormat="1" ht="351.75" customHeight="1" x14ac:dyDescent="0.25">
      <c r="A7" s="42">
        <v>3</v>
      </c>
      <c r="B7" s="597" t="s">
        <v>833</v>
      </c>
      <c r="C7" s="596" t="s">
        <v>834</v>
      </c>
      <c r="D7" s="140" t="s">
        <v>835</v>
      </c>
      <c r="E7" s="598" t="s">
        <v>836</v>
      </c>
      <c r="F7" s="599" t="s">
        <v>837</v>
      </c>
      <c r="G7" s="600" t="s">
        <v>838</v>
      </c>
      <c r="H7" s="583">
        <v>2</v>
      </c>
      <c r="I7" s="586">
        <v>2</v>
      </c>
      <c r="J7" s="587" t="s">
        <v>839</v>
      </c>
      <c r="K7" s="582"/>
      <c r="L7" s="293">
        <f t="shared" si="0"/>
        <v>0.25</v>
      </c>
      <c r="M7" s="599" t="s">
        <v>837</v>
      </c>
      <c r="N7" s="719" t="s">
        <v>838</v>
      </c>
      <c r="O7" s="738">
        <v>2</v>
      </c>
      <c r="P7" s="739">
        <v>2</v>
      </c>
      <c r="Q7" s="732" t="s">
        <v>840</v>
      </c>
      <c r="R7" s="717"/>
      <c r="S7" s="293">
        <f t="shared" si="7"/>
        <v>0.25</v>
      </c>
      <c r="T7" s="720" t="s">
        <v>837</v>
      </c>
      <c r="U7" s="600" t="s">
        <v>841</v>
      </c>
      <c r="V7" s="721">
        <v>2</v>
      </c>
      <c r="W7" s="321">
        <v>2</v>
      </c>
      <c r="X7" s="800" t="s">
        <v>842</v>
      </c>
      <c r="Y7" s="585"/>
      <c r="Z7" s="317">
        <f t="shared" si="1"/>
        <v>0.25</v>
      </c>
      <c r="AA7" s="827" t="s">
        <v>837</v>
      </c>
      <c r="AB7" s="600" t="s">
        <v>843</v>
      </c>
      <c r="AC7" s="721">
        <v>1</v>
      </c>
      <c r="AD7" s="293">
        <v>1</v>
      </c>
      <c r="AE7" s="585" t="s">
        <v>844</v>
      </c>
      <c r="AF7" s="292"/>
      <c r="AG7" s="314">
        <f t="shared" si="2"/>
        <v>0.25</v>
      </c>
      <c r="AH7" s="313" t="s">
        <v>485</v>
      </c>
      <c r="AI7" s="210">
        <v>0.25</v>
      </c>
      <c r="AJ7" s="210" t="s">
        <v>486</v>
      </c>
      <c r="AK7" s="210">
        <v>0.15</v>
      </c>
      <c r="AL7" s="211">
        <f t="shared" si="3"/>
        <v>0.4</v>
      </c>
      <c r="AM7" s="210" t="s">
        <v>487</v>
      </c>
      <c r="AN7" s="210" t="s">
        <v>488</v>
      </c>
      <c r="AO7" s="212" t="s">
        <v>489</v>
      </c>
      <c r="AP7" s="255" t="s">
        <v>490</v>
      </c>
      <c r="AQ7" s="256">
        <v>0.8</v>
      </c>
      <c r="AR7" s="257" t="s">
        <v>491</v>
      </c>
      <c r="AS7" s="256">
        <v>0.6</v>
      </c>
      <c r="AT7" s="258" t="s">
        <v>492</v>
      </c>
      <c r="AU7" s="121">
        <f t="shared" si="4"/>
        <v>0.32000000000000006</v>
      </c>
      <c r="AV7" s="120">
        <f t="shared" si="5"/>
        <v>0.48</v>
      </c>
      <c r="AW7" s="590"/>
      <c r="AX7" s="245"/>
      <c r="AY7" s="592"/>
      <c r="AZ7" s="262" t="s">
        <v>492</v>
      </c>
      <c r="BA7" s="243">
        <v>0.6</v>
      </c>
      <c r="BB7" s="262" t="s">
        <v>492</v>
      </c>
      <c r="BC7" s="494" t="s">
        <v>522</v>
      </c>
      <c r="BD7" s="213">
        <f t="shared" si="6"/>
        <v>0.8</v>
      </c>
      <c r="BE7" s="233"/>
      <c r="BF7" s="233"/>
      <c r="BG7" s="233"/>
      <c r="BH7" s="233"/>
      <c r="BI7" s="233"/>
      <c r="BJ7" s="233"/>
    </row>
    <row r="8" spans="1:62" ht="336.75" customHeight="1" thickBot="1" x14ac:dyDescent="0.3">
      <c r="A8" s="17">
        <v>4</v>
      </c>
      <c r="B8" s="85" t="s">
        <v>63</v>
      </c>
      <c r="C8" s="51" t="s">
        <v>64</v>
      </c>
      <c r="D8" s="140" t="s">
        <v>835</v>
      </c>
      <c r="E8" s="28" t="s">
        <v>845</v>
      </c>
      <c r="F8" s="2" t="s">
        <v>846</v>
      </c>
      <c r="G8" s="601" t="s">
        <v>847</v>
      </c>
      <c r="H8" s="10">
        <v>3</v>
      </c>
      <c r="I8" s="13">
        <v>3</v>
      </c>
      <c r="J8" s="76" t="s">
        <v>848</v>
      </c>
      <c r="K8" s="76"/>
      <c r="L8" s="293">
        <f t="shared" si="0"/>
        <v>0.25</v>
      </c>
      <c r="M8" s="2" t="s">
        <v>846</v>
      </c>
      <c r="N8" s="601" t="s">
        <v>849</v>
      </c>
      <c r="O8" s="721">
        <v>2</v>
      </c>
      <c r="P8" s="69">
        <v>2</v>
      </c>
      <c r="Q8" s="722" t="s">
        <v>850</v>
      </c>
      <c r="R8" s="722"/>
      <c r="S8" s="293">
        <f t="shared" si="7"/>
        <v>0.25</v>
      </c>
      <c r="T8" s="2" t="s">
        <v>846</v>
      </c>
      <c r="U8" s="601" t="s">
        <v>851</v>
      </c>
      <c r="V8" s="10">
        <v>2</v>
      </c>
      <c r="W8" s="319">
        <v>2</v>
      </c>
      <c r="X8" s="796" t="s">
        <v>852</v>
      </c>
      <c r="Y8" s="292"/>
      <c r="Z8" s="293">
        <f t="shared" si="1"/>
        <v>0.25</v>
      </c>
      <c r="AA8" s="594" t="s">
        <v>846</v>
      </c>
      <c r="AB8" s="828" t="s">
        <v>853</v>
      </c>
      <c r="AC8" s="10">
        <v>1</v>
      </c>
      <c r="AD8" s="292">
        <v>1</v>
      </c>
      <c r="AE8" s="292" t="s">
        <v>854</v>
      </c>
      <c r="AF8" s="292"/>
      <c r="AG8" s="314">
        <f t="shared" si="2"/>
        <v>0.25</v>
      </c>
      <c r="AH8" s="313" t="s">
        <v>485</v>
      </c>
      <c r="AI8" s="210">
        <v>0.25</v>
      </c>
      <c r="AJ8" s="210" t="s">
        <v>486</v>
      </c>
      <c r="AK8" s="210">
        <v>0.15</v>
      </c>
      <c r="AL8" s="211">
        <f t="shared" si="3"/>
        <v>0.4</v>
      </c>
      <c r="AM8" s="210" t="s">
        <v>487</v>
      </c>
      <c r="AN8" s="210" t="s">
        <v>488</v>
      </c>
      <c r="AO8" s="212" t="s">
        <v>489</v>
      </c>
      <c r="AP8" s="263" t="s">
        <v>490</v>
      </c>
      <c r="AQ8" s="142">
        <v>0.8</v>
      </c>
      <c r="AR8" s="207" t="s">
        <v>491</v>
      </c>
      <c r="AS8" s="142">
        <v>0.6</v>
      </c>
      <c r="AT8" s="143" t="s">
        <v>492</v>
      </c>
      <c r="AU8" s="121">
        <f t="shared" si="4"/>
        <v>0.32000000000000006</v>
      </c>
      <c r="AV8" s="120">
        <f t="shared" si="5"/>
        <v>0.48</v>
      </c>
      <c r="AW8" s="244">
        <v>0</v>
      </c>
      <c r="AX8" s="207" t="s">
        <v>633</v>
      </c>
      <c r="AY8" s="267">
        <f>AV8-AW8</f>
        <v>0.48</v>
      </c>
      <c r="AZ8" s="207" t="s">
        <v>491</v>
      </c>
      <c r="BA8" s="142">
        <v>0.6</v>
      </c>
      <c r="BB8" s="143" t="s">
        <v>491</v>
      </c>
      <c r="BC8" s="494" t="s">
        <v>522</v>
      </c>
      <c r="BD8" s="213">
        <f t="shared" si="6"/>
        <v>0.32000000000000006</v>
      </c>
      <c r="BE8" s="233"/>
      <c r="BF8" s="233"/>
      <c r="BG8" s="233"/>
      <c r="BH8" s="233"/>
      <c r="BI8" s="233"/>
      <c r="BJ8" s="233"/>
    </row>
    <row r="9" spans="1:62" ht="33.75" customHeight="1" thickBot="1" x14ac:dyDescent="0.25">
      <c r="K9" s="347" t="s">
        <v>496</v>
      </c>
      <c r="L9" s="385">
        <f>AVERAGE(L6:L8)</f>
        <v>0.25</v>
      </c>
      <c r="M9" s="383"/>
      <c r="N9" s="383"/>
      <c r="O9" s="383"/>
      <c r="P9" s="383"/>
      <c r="Q9" s="1166" t="s">
        <v>497</v>
      </c>
      <c r="R9" s="1167"/>
      <c r="S9" s="385">
        <f>AVERAGE(S6:S8)</f>
        <v>0.25</v>
      </c>
      <c r="T9" s="383"/>
      <c r="U9" s="383"/>
      <c r="V9" s="383"/>
      <c r="W9" s="383"/>
      <c r="X9" s="1166" t="s">
        <v>498</v>
      </c>
      <c r="Y9" s="1167"/>
      <c r="Z9" s="385">
        <f>AVERAGE(Z6:Z8)</f>
        <v>0.25</v>
      </c>
      <c r="AA9" s="409"/>
      <c r="AB9" s="409"/>
      <c r="AC9" s="409"/>
      <c r="AD9" s="409"/>
      <c r="AE9" s="1166" t="s">
        <v>499</v>
      </c>
      <c r="AF9" s="1167"/>
      <c r="AG9" s="385">
        <f>AVERAGE(AG6:AG8)</f>
        <v>0.25</v>
      </c>
      <c r="AH9" s="386"/>
      <c r="AI9" s="386"/>
      <c r="AJ9" s="386"/>
      <c r="AK9" s="386"/>
      <c r="AL9" s="386"/>
      <c r="AM9" s="386"/>
      <c r="AN9" s="386"/>
      <c r="AO9" s="386"/>
      <c r="AP9" s="386"/>
      <c r="AQ9" s="386"/>
      <c r="AR9" s="386"/>
      <c r="AS9" s="386"/>
      <c r="AT9" s="386"/>
      <c r="AU9" s="386"/>
      <c r="AV9" s="386"/>
      <c r="AW9" s="1152" t="s">
        <v>500</v>
      </c>
      <c r="AX9" s="1153"/>
      <c r="AY9" s="352">
        <f>AVERAGE(AY5:AY8)</f>
        <v>0.38399999999999995</v>
      </c>
      <c r="BC9" s="491" t="s">
        <v>610</v>
      </c>
      <c r="BD9" s="492">
        <f>AVERAGE(BD5:BD8)</f>
        <v>0.51200000000000001</v>
      </c>
    </row>
    <row r="10" spans="1:62" ht="15.75" x14ac:dyDescent="0.25">
      <c r="BC10" s="1181" t="s">
        <v>611</v>
      </c>
      <c r="BD10" s="1181"/>
    </row>
    <row r="14" spans="1:62" x14ac:dyDescent="0.2">
      <c r="X14" s="797"/>
    </row>
    <row r="16" spans="1:62" x14ac:dyDescent="0.2">
      <c r="X16" s="798"/>
    </row>
    <row r="19" spans="24:24" x14ac:dyDescent="0.2">
      <c r="X19" s="801"/>
    </row>
  </sheetData>
  <autoFilter ref="A4:K8" xr:uid="{00000000-0009-0000-0000-00000A000000}"/>
  <mergeCells count="45">
    <mergeCell ref="BC10:BD10"/>
    <mergeCell ref="H2:L3"/>
    <mergeCell ref="M2:S3"/>
    <mergeCell ref="AW3:AW4"/>
    <mergeCell ref="AX3:AX4"/>
    <mergeCell ref="AY3:AY4"/>
    <mergeCell ref="AM3:AM4"/>
    <mergeCell ref="AN3:AN4"/>
    <mergeCell ref="AO3:AO4"/>
    <mergeCell ref="AP3:AP4"/>
    <mergeCell ref="AQ3:AQ4"/>
    <mergeCell ref="AH3:AH4"/>
    <mergeCell ref="AI3:AI4"/>
    <mergeCell ref="AJ3:AJ4"/>
    <mergeCell ref="AK3:AK4"/>
    <mergeCell ref="AL3:AL4"/>
    <mergeCell ref="A2:B3"/>
    <mergeCell ref="BB3:BB4"/>
    <mergeCell ref="BC3:BC4"/>
    <mergeCell ref="BE3:BE4"/>
    <mergeCell ref="AH2:AO2"/>
    <mergeCell ref="AP2:AT2"/>
    <mergeCell ref="AU2:AW2"/>
    <mergeCell ref="BE2:BJ2"/>
    <mergeCell ref="AZ3:AZ4"/>
    <mergeCell ref="C2:G3"/>
    <mergeCell ref="T2:Z3"/>
    <mergeCell ref="BH3:BH4"/>
    <mergeCell ref="BI3:BI4"/>
    <mergeCell ref="BJ3:BJ4"/>
    <mergeCell ref="BF3:BF4"/>
    <mergeCell ref="BG3:BG4"/>
    <mergeCell ref="AE9:AF9"/>
    <mergeCell ref="Q9:R9"/>
    <mergeCell ref="AW9:AX9"/>
    <mergeCell ref="X9:Y9"/>
    <mergeCell ref="AX2:BD2"/>
    <mergeCell ref="BD3:BD4"/>
    <mergeCell ref="BA3:BA4"/>
    <mergeCell ref="AR3:AR4"/>
    <mergeCell ref="AS3:AS4"/>
    <mergeCell ref="AT3:AT4"/>
    <mergeCell ref="AU3:AU4"/>
    <mergeCell ref="AV3:AV4"/>
    <mergeCell ref="AA2:AG3"/>
  </mergeCells>
  <conditionalFormatting sqref="AT5:AT8 BB5:BB8">
    <cfRule type="containsText" dxfId="83" priority="1" operator="containsText" text="Extremo">
      <formula>NOT(ISERROR(SEARCH("Extremo",AT5)))</formula>
    </cfRule>
    <cfRule type="containsText" dxfId="82" priority="2" operator="containsText" text="Alto">
      <formula>NOT(ISERROR(SEARCH("Alto",AT5)))</formula>
    </cfRule>
    <cfRule type="containsText" dxfId="81" priority="3" operator="containsText" text="Moderado">
      <formula>NOT(ISERROR(SEARCH("Moderado",AT5)))</formula>
    </cfRule>
    <cfRule type="containsText" dxfId="80" priority="4" operator="containsText" text="Bajo">
      <formula>NOT(ISERROR(SEARCH("Bajo",AT5)))</formula>
    </cfRule>
  </conditionalFormatting>
  <conditionalFormatting sqref="AZ6:AZ7">
    <cfRule type="containsText" dxfId="79" priority="25" operator="containsText" text="Extremo">
      <formula>NOT(ISERROR(SEARCH("Extremo",AZ6)))</formula>
    </cfRule>
    <cfRule type="containsText" dxfId="78" priority="26" operator="containsText" text="Alto">
      <formula>NOT(ISERROR(SEARCH("Alto",AZ6)))</formula>
    </cfRule>
    <cfRule type="containsText" dxfId="77" priority="27" operator="containsText" text="Moderado">
      <formula>NOT(ISERROR(SEARCH("Moderado",AZ6)))</formula>
    </cfRule>
    <cfRule type="containsText" dxfId="76" priority="28" operator="containsText" text="Bajo">
      <formula>NOT(ISERROR(SEARCH("Bajo",AZ6)))</formula>
    </cfRule>
  </conditionalFormatting>
  <dataValidations count="3">
    <dataValidation type="list" allowBlank="1" showInputMessage="1" showErrorMessage="1" sqref="D5:D6" xr:uid="{00000000-0002-0000-0A00-000000000000}">
      <formula1>#REF!</formula1>
    </dataValidation>
    <dataValidation type="list" allowBlank="1" showInputMessage="1" showErrorMessage="1" sqref="AZ5 AR5:AR8 AZ8" xr:uid="{00000000-0002-0000-0A00-000001000000}">
      <formula1>"Insignificante,Menor,Moderado,Mayor,Catastrofico"</formula1>
    </dataValidation>
    <dataValidation type="list" allowBlank="1" showInputMessage="1" showErrorMessage="1" sqref="AZ6:AZ7 AT5:AT8 BB5:BB8" xr:uid="{00000000-0002-0000-0A00-000002000000}">
      <formula1>"Extremo,Alto,Moderado,Bajo"</formula1>
    </dataValidation>
  </dataValidation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BQ15"/>
  <sheetViews>
    <sheetView topLeftCell="AA1" workbookViewId="0">
      <selection activeCell="AA1" sqref="AA1:AG2"/>
    </sheetView>
  </sheetViews>
  <sheetFormatPr baseColWidth="10" defaultColWidth="11.42578125" defaultRowHeight="15" x14ac:dyDescent="0.25"/>
  <cols>
    <col min="1" max="1" width="6" customWidth="1"/>
    <col min="2" max="2" width="15.5703125" customWidth="1"/>
    <col min="3" max="3" width="31.5703125" customWidth="1"/>
    <col min="4" max="4" width="8.42578125" customWidth="1"/>
    <col min="5" max="5" width="50.85546875" customWidth="1"/>
    <col min="6" max="6" width="72" customWidth="1"/>
    <col min="7" max="7" width="45" customWidth="1"/>
    <col min="8" max="8" width="14.140625" customWidth="1"/>
    <col min="9" max="9" width="12.42578125" customWidth="1"/>
    <col min="10" max="10" width="40" customWidth="1"/>
    <col min="11" max="11" width="19.5703125" customWidth="1"/>
    <col min="12" max="12" width="12.85546875" customWidth="1"/>
    <col min="13" max="13" width="47.42578125" customWidth="1"/>
    <col min="14" max="14" width="34" customWidth="1"/>
    <col min="15" max="15" width="11.140625" customWidth="1"/>
    <col min="17" max="17" width="29.42578125" customWidth="1"/>
    <col min="18" max="18" width="13.5703125" customWidth="1"/>
    <col min="19" max="19" width="11.140625" customWidth="1"/>
    <col min="20" max="20" width="63" customWidth="1"/>
    <col min="21" max="21" width="36.42578125" customWidth="1"/>
    <col min="22" max="23" width="15.42578125" customWidth="1"/>
    <col min="24" max="24" width="47" customWidth="1"/>
    <col min="25" max="25" width="29.42578125" customWidth="1"/>
    <col min="26" max="26" width="15.42578125" customWidth="1"/>
    <col min="27" max="27" width="68.42578125" customWidth="1"/>
    <col min="28" max="28" width="50.28515625" customWidth="1"/>
    <col min="29" max="30" width="15.42578125" customWidth="1"/>
    <col min="31" max="31" width="51.5703125" customWidth="1"/>
    <col min="32" max="32" width="21.7109375" customWidth="1"/>
    <col min="33" max="33" width="20.85546875" customWidth="1"/>
    <col min="56" max="56" width="9.85546875" customWidth="1"/>
    <col min="57" max="57" width="13.7109375" customWidth="1"/>
    <col min="59" max="59" width="14" customWidth="1"/>
  </cols>
  <sheetData>
    <row r="1" spans="1:69" ht="31.5" customHeight="1" x14ac:dyDescent="0.25">
      <c r="A1" s="1033"/>
      <c r="B1" s="1034"/>
      <c r="C1" s="1186" t="s">
        <v>855</v>
      </c>
      <c r="D1" s="1186"/>
      <c r="E1" s="1186"/>
      <c r="F1" s="1186"/>
      <c r="G1" s="1186"/>
      <c r="H1" s="1040" t="s">
        <v>856</v>
      </c>
      <c r="I1" s="1040"/>
      <c r="J1" s="1040"/>
      <c r="K1" s="1040"/>
      <c r="L1" s="1041"/>
      <c r="M1" s="1189" t="s">
        <v>857</v>
      </c>
      <c r="N1" s="1115"/>
      <c r="O1" s="1115"/>
      <c r="P1" s="1115"/>
      <c r="Q1" s="1115"/>
      <c r="R1" s="1115"/>
      <c r="S1" s="1116"/>
      <c r="T1" s="1113" t="s">
        <v>858</v>
      </c>
      <c r="U1" s="1115"/>
      <c r="V1" s="1115"/>
      <c r="W1" s="1115"/>
      <c r="X1" s="1115"/>
      <c r="Y1" s="1115"/>
      <c r="Z1" s="1116"/>
      <c r="AA1" s="1189" t="s">
        <v>859</v>
      </c>
      <c r="AB1" s="1115"/>
      <c r="AC1" s="1115"/>
      <c r="AD1" s="1115"/>
      <c r="AE1" s="1115"/>
      <c r="AF1" s="1115"/>
      <c r="AG1" s="1116"/>
      <c r="AH1" s="1047" t="s">
        <v>422</v>
      </c>
      <c r="AI1" s="1047"/>
      <c r="AJ1" s="1047"/>
      <c r="AK1" s="1047"/>
      <c r="AL1" s="1047"/>
      <c r="AM1" s="1047"/>
      <c r="AN1" s="1047"/>
      <c r="AO1" s="1047"/>
      <c r="AP1" s="1048" t="s">
        <v>423</v>
      </c>
      <c r="AQ1" s="1049"/>
      <c r="AR1" s="1049"/>
      <c r="AS1" s="1049"/>
      <c r="AT1" s="1050"/>
      <c r="AU1" s="1048" t="s">
        <v>424</v>
      </c>
      <c r="AV1" s="1049"/>
      <c r="AW1" s="1050"/>
      <c r="AX1" s="1052" t="s">
        <v>425</v>
      </c>
      <c r="AY1" s="1053"/>
      <c r="AZ1" s="1053"/>
      <c r="BA1" s="1053"/>
      <c r="BB1" s="1053"/>
      <c r="BC1" s="1053"/>
      <c r="BD1" s="1054"/>
      <c r="BE1" s="1042" t="s">
        <v>426</v>
      </c>
      <c r="BF1" s="1042"/>
      <c r="BG1" s="1042"/>
      <c r="BH1" s="1042"/>
      <c r="BI1" s="1042"/>
      <c r="BJ1" s="1042"/>
    </row>
    <row r="2" spans="1:69" ht="67.5" customHeight="1" thickBot="1" x14ac:dyDescent="0.3">
      <c r="A2" s="1035"/>
      <c r="B2" s="1036"/>
      <c r="C2" s="1186"/>
      <c r="D2" s="1186"/>
      <c r="E2" s="1186"/>
      <c r="F2" s="1186"/>
      <c r="G2" s="1186"/>
      <c r="H2" s="1040"/>
      <c r="I2" s="1040"/>
      <c r="J2" s="1040"/>
      <c r="K2" s="1040"/>
      <c r="L2" s="1041"/>
      <c r="M2" s="1117"/>
      <c r="N2" s="1118"/>
      <c r="O2" s="1118"/>
      <c r="P2" s="1118"/>
      <c r="Q2" s="1118"/>
      <c r="R2" s="1118"/>
      <c r="S2" s="1119"/>
      <c r="T2" s="1117"/>
      <c r="U2" s="1118"/>
      <c r="V2" s="1118"/>
      <c r="W2" s="1118"/>
      <c r="X2" s="1118"/>
      <c r="Y2" s="1118"/>
      <c r="Z2" s="1119"/>
      <c r="AA2" s="1117"/>
      <c r="AB2" s="1118"/>
      <c r="AC2" s="1118"/>
      <c r="AD2" s="1118"/>
      <c r="AE2" s="1118"/>
      <c r="AF2" s="1118"/>
      <c r="AG2" s="1119"/>
      <c r="AH2" s="1043" t="s">
        <v>427</v>
      </c>
      <c r="AI2" s="1043" t="s">
        <v>428</v>
      </c>
      <c r="AJ2" s="1043" t="s">
        <v>429</v>
      </c>
      <c r="AK2" s="1043" t="s">
        <v>428</v>
      </c>
      <c r="AL2" s="1044" t="s">
        <v>430</v>
      </c>
      <c r="AM2" s="1043" t="s">
        <v>431</v>
      </c>
      <c r="AN2" s="1043" t="s">
        <v>432</v>
      </c>
      <c r="AO2" s="1043" t="s">
        <v>433</v>
      </c>
      <c r="AP2" s="1045" t="s">
        <v>434</v>
      </c>
      <c r="AQ2" s="1045" t="s">
        <v>435</v>
      </c>
      <c r="AR2" s="1045" t="s">
        <v>436</v>
      </c>
      <c r="AS2" s="1045" t="s">
        <v>437</v>
      </c>
      <c r="AT2" s="1045" t="s">
        <v>438</v>
      </c>
      <c r="AU2" s="1055" t="s">
        <v>439</v>
      </c>
      <c r="AV2" s="1060" t="s">
        <v>440</v>
      </c>
      <c r="AW2" s="1059" t="s">
        <v>441</v>
      </c>
      <c r="AX2" s="1044" t="s">
        <v>442</v>
      </c>
      <c r="AY2" s="1044" t="s">
        <v>443</v>
      </c>
      <c r="AZ2" s="1044" t="s">
        <v>444</v>
      </c>
      <c r="BA2" s="1061" t="s">
        <v>445</v>
      </c>
      <c r="BB2" s="1044" t="s">
        <v>446</v>
      </c>
      <c r="BC2" s="1069" t="s">
        <v>447</v>
      </c>
      <c r="BD2" s="1063" t="s">
        <v>448</v>
      </c>
      <c r="BE2" s="1125" t="s">
        <v>449</v>
      </c>
      <c r="BF2" s="1125" t="s">
        <v>450</v>
      </c>
      <c r="BG2" s="1125" t="s">
        <v>451</v>
      </c>
      <c r="BH2" s="1125" t="s">
        <v>452</v>
      </c>
      <c r="BI2" s="1125" t="s">
        <v>453</v>
      </c>
      <c r="BJ2" s="1125" t="s">
        <v>454</v>
      </c>
    </row>
    <row r="3" spans="1:69" ht="79.5" customHeight="1" thickBot="1" x14ac:dyDescent="0.3">
      <c r="A3" s="6" t="s">
        <v>455</v>
      </c>
      <c r="B3" s="6" t="s">
        <v>456</v>
      </c>
      <c r="C3" s="223" t="s">
        <v>457</v>
      </c>
      <c r="D3" s="224" t="s">
        <v>458</v>
      </c>
      <c r="E3" s="223" t="s">
        <v>459</v>
      </c>
      <c r="F3" s="223" t="s">
        <v>460</v>
      </c>
      <c r="G3" s="529" t="s">
        <v>461</v>
      </c>
      <c r="H3" s="77" t="s">
        <v>462</v>
      </c>
      <c r="I3" s="45" t="s">
        <v>463</v>
      </c>
      <c r="J3" s="45" t="s">
        <v>464</v>
      </c>
      <c r="K3" s="309" t="s">
        <v>465</v>
      </c>
      <c r="L3" s="303" t="s">
        <v>466</v>
      </c>
      <c r="M3" s="307" t="s">
        <v>460</v>
      </c>
      <c r="N3" s="602" t="s">
        <v>461</v>
      </c>
      <c r="O3" s="303" t="s">
        <v>467</v>
      </c>
      <c r="P3" s="306" t="s">
        <v>463</v>
      </c>
      <c r="Q3" s="306" t="s">
        <v>468</v>
      </c>
      <c r="R3" s="306" t="s">
        <v>465</v>
      </c>
      <c r="S3" s="303" t="s">
        <v>466</v>
      </c>
      <c r="T3" s="307" t="s">
        <v>460</v>
      </c>
      <c r="U3" s="6" t="s">
        <v>461</v>
      </c>
      <c r="V3" s="303" t="s">
        <v>469</v>
      </c>
      <c r="W3" s="306" t="s">
        <v>463</v>
      </c>
      <c r="X3" s="504" t="s">
        <v>860</v>
      </c>
      <c r="Y3" s="306" t="s">
        <v>465</v>
      </c>
      <c r="Z3" s="303" t="s">
        <v>470</v>
      </c>
      <c r="AA3" s="307" t="s">
        <v>460</v>
      </c>
      <c r="AB3" s="307" t="s">
        <v>461</v>
      </c>
      <c r="AC3" s="303" t="s">
        <v>471</v>
      </c>
      <c r="AD3" s="306" t="s">
        <v>463</v>
      </c>
      <c r="AE3" s="510" t="s">
        <v>860</v>
      </c>
      <c r="AF3" s="306" t="s">
        <v>465</v>
      </c>
      <c r="AG3" s="303" t="s">
        <v>472</v>
      </c>
      <c r="AH3" s="1043"/>
      <c r="AI3" s="1043"/>
      <c r="AJ3" s="1043"/>
      <c r="AK3" s="1043"/>
      <c r="AL3" s="1044"/>
      <c r="AM3" s="1043"/>
      <c r="AN3" s="1043"/>
      <c r="AO3" s="1043"/>
      <c r="AP3" s="1046"/>
      <c r="AQ3" s="1046"/>
      <c r="AR3" s="1046"/>
      <c r="AS3" s="1046"/>
      <c r="AT3" s="1046"/>
      <c r="AU3" s="1056"/>
      <c r="AV3" s="1094"/>
      <c r="AW3" s="1060"/>
      <c r="AX3" s="1044"/>
      <c r="AY3" s="1044"/>
      <c r="AZ3" s="1044"/>
      <c r="BA3" s="1061"/>
      <c r="BB3" s="1044"/>
      <c r="BC3" s="1069"/>
      <c r="BD3" s="1064"/>
      <c r="BE3" s="1125"/>
      <c r="BF3" s="1125"/>
      <c r="BG3" s="1125"/>
      <c r="BH3" s="1125"/>
      <c r="BI3" s="1125"/>
      <c r="BJ3" s="1125"/>
    </row>
    <row r="4" spans="1:69" ht="262.5" customHeight="1" x14ac:dyDescent="0.25">
      <c r="A4" s="49">
        <v>1</v>
      </c>
      <c r="B4" s="20" t="s">
        <v>20</v>
      </c>
      <c r="C4" s="189" t="s">
        <v>861</v>
      </c>
      <c r="D4" s="1" t="s">
        <v>473</v>
      </c>
      <c r="E4" s="4" t="s">
        <v>862</v>
      </c>
      <c r="F4" s="28" t="s">
        <v>863</v>
      </c>
      <c r="G4" s="603" t="s">
        <v>864</v>
      </c>
      <c r="H4" s="16">
        <v>2</v>
      </c>
      <c r="I4" s="46">
        <v>2</v>
      </c>
      <c r="J4" s="53" t="s">
        <v>865</v>
      </c>
      <c r="K4" s="67"/>
      <c r="L4" s="293">
        <f t="shared" ref="L4:L10" si="0">(I4*0.25)/H4</f>
        <v>0.25</v>
      </c>
      <c r="M4" s="672" t="s">
        <v>863</v>
      </c>
      <c r="N4" s="673" t="s">
        <v>864</v>
      </c>
      <c r="O4" s="16">
        <v>2</v>
      </c>
      <c r="P4" s="46">
        <v>2</v>
      </c>
      <c r="Q4" s="53" t="s">
        <v>865</v>
      </c>
      <c r="R4" s="9"/>
      <c r="S4" s="293">
        <f>(P4*0.25)/O4</f>
        <v>0.25</v>
      </c>
      <c r="T4" s="28" t="s">
        <v>863</v>
      </c>
      <c r="U4" s="603" t="s">
        <v>866</v>
      </c>
      <c r="V4" s="16">
        <v>2</v>
      </c>
      <c r="W4" s="46">
        <v>2</v>
      </c>
      <c r="X4" s="53" t="s">
        <v>865</v>
      </c>
      <c r="Y4" s="292"/>
      <c r="Z4" s="293">
        <f>(W4*0.25)/V4</f>
        <v>0.25</v>
      </c>
      <c r="AA4" s="394" t="s">
        <v>867</v>
      </c>
      <c r="AB4" s="829" t="s">
        <v>868</v>
      </c>
      <c r="AC4" s="16">
        <v>2</v>
      </c>
      <c r="AD4" s="46">
        <v>2</v>
      </c>
      <c r="AE4" s="53" t="s">
        <v>869</v>
      </c>
      <c r="AF4" s="292"/>
      <c r="AG4" s="293">
        <f>(AD4*0.25)/AC4</f>
        <v>0.25</v>
      </c>
      <c r="AH4" s="404" t="s">
        <v>485</v>
      </c>
      <c r="AI4" s="180">
        <v>0.25</v>
      </c>
      <c r="AJ4" s="180" t="s">
        <v>486</v>
      </c>
      <c r="AK4" s="180">
        <v>0.15</v>
      </c>
      <c r="AL4" s="134">
        <f>(AI4+AK4)</f>
        <v>0.4</v>
      </c>
      <c r="AM4" s="180" t="s">
        <v>487</v>
      </c>
      <c r="AN4" s="180" t="s">
        <v>488</v>
      </c>
      <c r="AO4" s="184" t="s">
        <v>489</v>
      </c>
      <c r="AP4" s="201" t="s">
        <v>490</v>
      </c>
      <c r="AQ4" s="128">
        <v>0.8</v>
      </c>
      <c r="AR4" s="202" t="s">
        <v>495</v>
      </c>
      <c r="AS4" s="128">
        <v>0.8</v>
      </c>
      <c r="AT4" s="201" t="s">
        <v>492</v>
      </c>
      <c r="AU4" s="121">
        <f>AL4*AQ4</f>
        <v>0.32000000000000006</v>
      </c>
      <c r="AV4" s="120">
        <f>AQ4-AU4</f>
        <v>0.48</v>
      </c>
      <c r="AW4" s="183" t="s">
        <v>493</v>
      </c>
      <c r="AX4" s="178" t="s">
        <v>633</v>
      </c>
      <c r="AY4" s="170">
        <v>0.48</v>
      </c>
      <c r="AZ4" s="202" t="s">
        <v>495</v>
      </c>
      <c r="BA4" s="138">
        <v>0.6</v>
      </c>
      <c r="BB4" s="140" t="s">
        <v>492</v>
      </c>
      <c r="BC4" s="494" t="s">
        <v>522</v>
      </c>
      <c r="BD4" s="213">
        <f>(AQ4-AY4)</f>
        <v>0.32000000000000006</v>
      </c>
      <c r="BE4" s="222"/>
      <c r="BF4" s="222"/>
      <c r="BG4" s="222"/>
      <c r="BH4" s="222"/>
      <c r="BI4" s="222"/>
      <c r="BJ4" s="222"/>
    </row>
    <row r="5" spans="1:69" ht="262.5" customHeight="1" thickBot="1" x14ac:dyDescent="0.3">
      <c r="A5" s="5">
        <v>2</v>
      </c>
      <c r="B5" s="20" t="s">
        <v>20</v>
      </c>
      <c r="C5" s="733" t="s">
        <v>21</v>
      </c>
      <c r="D5" s="221" t="s">
        <v>870</v>
      </c>
      <c r="E5" s="35" t="s">
        <v>871</v>
      </c>
      <c r="F5" s="2" t="s">
        <v>872</v>
      </c>
      <c r="G5" s="734" t="s">
        <v>873</v>
      </c>
      <c r="H5" s="660">
        <v>1</v>
      </c>
      <c r="I5" s="661" t="s">
        <v>493</v>
      </c>
      <c r="J5" s="661" t="s">
        <v>493</v>
      </c>
      <c r="K5" s="668" t="s">
        <v>493</v>
      </c>
      <c r="L5" s="670" t="s">
        <v>493</v>
      </c>
      <c r="M5" s="2" t="s">
        <v>872</v>
      </c>
      <c r="N5" s="566" t="s">
        <v>874</v>
      </c>
      <c r="O5" s="671">
        <v>1</v>
      </c>
      <c r="P5" s="46">
        <v>1</v>
      </c>
      <c r="Q5" s="566" t="s">
        <v>874</v>
      </c>
      <c r="R5" s="9"/>
      <c r="S5" s="293">
        <f>(P5*0.25)/O5</f>
        <v>0.25</v>
      </c>
      <c r="T5" s="2" t="s">
        <v>872</v>
      </c>
      <c r="U5" s="566" t="s">
        <v>874</v>
      </c>
      <c r="V5" s="671">
        <v>1</v>
      </c>
      <c r="W5" s="749">
        <v>1</v>
      </c>
      <c r="X5" s="751" t="s">
        <v>875</v>
      </c>
      <c r="Y5" s="479"/>
      <c r="Z5" s="750">
        <f>(W5*0.25)/V5</f>
        <v>0.25</v>
      </c>
      <c r="AA5" s="594" t="s">
        <v>872</v>
      </c>
      <c r="AB5" s="593" t="s">
        <v>876</v>
      </c>
      <c r="AC5" s="16">
        <v>1</v>
      </c>
      <c r="AD5" s="46">
        <v>1</v>
      </c>
      <c r="AE5" s="53" t="s">
        <v>877</v>
      </c>
      <c r="AF5" s="292"/>
      <c r="AG5" s="293">
        <f>(AD5*0.25)/AC5</f>
        <v>0.25</v>
      </c>
      <c r="AH5" s="650"/>
      <c r="AI5" s="650"/>
      <c r="AJ5" s="650"/>
      <c r="AK5" s="650"/>
      <c r="AL5" s="651"/>
      <c r="AM5" s="650"/>
      <c r="AN5" s="650"/>
      <c r="AO5" s="650"/>
      <c r="AP5" s="201"/>
      <c r="AQ5" s="128"/>
      <c r="AR5" s="202"/>
      <c r="AS5" s="128"/>
      <c r="AT5" s="201"/>
      <c r="AU5" s="121"/>
      <c r="AV5" s="120"/>
      <c r="AW5" s="183"/>
      <c r="AX5" s="178"/>
      <c r="AY5" s="170"/>
      <c r="AZ5" s="202"/>
      <c r="BA5" s="138"/>
      <c r="BB5" s="140"/>
      <c r="BC5" s="494"/>
      <c r="BD5" s="662"/>
      <c r="BE5" s="222"/>
      <c r="BF5" s="222"/>
      <c r="BG5" s="222"/>
      <c r="BH5" s="222"/>
      <c r="BI5" s="222"/>
      <c r="BJ5" s="222"/>
    </row>
    <row r="6" spans="1:69" ht="85.5" customHeight="1" thickBot="1" x14ac:dyDescent="0.3">
      <c r="A6" s="6" t="s">
        <v>455</v>
      </c>
      <c r="B6" s="6" t="s">
        <v>456</v>
      </c>
      <c r="C6" s="6" t="s">
        <v>457</v>
      </c>
      <c r="D6" s="7" t="s">
        <v>458</v>
      </c>
      <c r="E6" s="6" t="s">
        <v>459</v>
      </c>
      <c r="F6" s="223" t="s">
        <v>460</v>
      </c>
      <c r="G6" s="529" t="s">
        <v>461</v>
      </c>
      <c r="H6" s="44" t="s">
        <v>878</v>
      </c>
      <c r="I6" s="45" t="s">
        <v>879</v>
      </c>
      <c r="J6" s="45" t="s">
        <v>464</v>
      </c>
      <c r="K6" s="48" t="s">
        <v>465</v>
      </c>
      <c r="L6" s="303" t="s">
        <v>466</v>
      </c>
      <c r="M6" s="669" t="s">
        <v>460</v>
      </c>
      <c r="N6" s="529" t="s">
        <v>461</v>
      </c>
      <c r="O6" s="303" t="s">
        <v>467</v>
      </c>
      <c r="P6" s="306" t="s">
        <v>463</v>
      </c>
      <c r="Q6" s="306" t="s">
        <v>468</v>
      </c>
      <c r="R6" s="306" t="s">
        <v>465</v>
      </c>
      <c r="S6" s="303" t="s">
        <v>466</v>
      </c>
      <c r="T6" s="307" t="s">
        <v>460</v>
      </c>
      <c r="U6" s="6" t="s">
        <v>461</v>
      </c>
      <c r="V6" s="303" t="s">
        <v>467</v>
      </c>
      <c r="W6" s="306" t="s">
        <v>463</v>
      </c>
      <c r="X6" s="504" t="s">
        <v>880</v>
      </c>
      <c r="Y6" s="306" t="s">
        <v>465</v>
      </c>
      <c r="Z6" s="303" t="s">
        <v>470</v>
      </c>
      <c r="AA6" s="307" t="s">
        <v>460</v>
      </c>
      <c r="AB6" s="307" t="s">
        <v>461</v>
      </c>
      <c r="AC6" s="303" t="s">
        <v>471</v>
      </c>
      <c r="AD6" s="306" t="s">
        <v>463</v>
      </c>
      <c r="AE6" s="510" t="s">
        <v>880</v>
      </c>
      <c r="AF6" s="306" t="s">
        <v>465</v>
      </c>
      <c r="AG6" s="303" t="s">
        <v>472</v>
      </c>
      <c r="AH6" s="194" t="s">
        <v>427</v>
      </c>
      <c r="AI6" s="194" t="s">
        <v>428</v>
      </c>
      <c r="AJ6" s="194" t="s">
        <v>429</v>
      </c>
      <c r="AK6" s="194" t="s">
        <v>428</v>
      </c>
      <c r="AL6" s="190" t="s">
        <v>430</v>
      </c>
      <c r="AM6" s="194" t="s">
        <v>431</v>
      </c>
      <c r="AN6" s="194" t="s">
        <v>432</v>
      </c>
      <c r="AO6" s="194" t="s">
        <v>433</v>
      </c>
      <c r="AP6" s="190" t="s">
        <v>434</v>
      </c>
      <c r="AQ6" s="190" t="s">
        <v>435</v>
      </c>
      <c r="AR6" s="190" t="s">
        <v>436</v>
      </c>
      <c r="AS6" s="190" t="s">
        <v>437</v>
      </c>
      <c r="AT6" s="190" t="s">
        <v>438</v>
      </c>
      <c r="AU6" s="197" t="s">
        <v>439</v>
      </c>
      <c r="AV6" s="193" t="s">
        <v>440</v>
      </c>
      <c r="AW6" s="193" t="s">
        <v>441</v>
      </c>
      <c r="AX6" s="190" t="s">
        <v>442</v>
      </c>
      <c r="AY6" s="190" t="s">
        <v>443</v>
      </c>
      <c r="AZ6" s="190" t="s">
        <v>444</v>
      </c>
      <c r="BA6" s="191" t="s">
        <v>445</v>
      </c>
      <c r="BB6" s="190" t="s">
        <v>446</v>
      </c>
      <c r="BC6" s="196" t="s">
        <v>447</v>
      </c>
      <c r="BD6" s="416" t="s">
        <v>448</v>
      </c>
      <c r="BE6" s="192" t="s">
        <v>449</v>
      </c>
      <c r="BF6" s="192" t="s">
        <v>450</v>
      </c>
      <c r="BG6" s="195" t="s">
        <v>451</v>
      </c>
      <c r="BH6" s="195" t="s">
        <v>452</v>
      </c>
      <c r="BI6" s="192" t="s">
        <v>453</v>
      </c>
      <c r="BJ6" s="192" t="s">
        <v>454</v>
      </c>
    </row>
    <row r="7" spans="1:69" ht="229.5" customHeight="1" thickBot="1" x14ac:dyDescent="0.3">
      <c r="A7" s="22">
        <v>2</v>
      </c>
      <c r="B7" s="21" t="s">
        <v>69</v>
      </c>
      <c r="C7" s="156" t="s">
        <v>70</v>
      </c>
      <c r="D7" s="23" t="s">
        <v>473</v>
      </c>
      <c r="E7" s="2" t="s">
        <v>881</v>
      </c>
      <c r="F7" s="2" t="s">
        <v>882</v>
      </c>
      <c r="G7" s="567" t="s">
        <v>883</v>
      </c>
      <c r="H7" s="16">
        <v>1</v>
      </c>
      <c r="I7" s="68">
        <v>1</v>
      </c>
      <c r="J7" s="253" t="s">
        <v>884</v>
      </c>
      <c r="K7" s="642" t="s">
        <v>885</v>
      </c>
      <c r="L7" s="293">
        <f t="shared" si="0"/>
        <v>0.25</v>
      </c>
      <c r="M7" s="2" t="s">
        <v>882</v>
      </c>
      <c r="N7" s="603" t="s">
        <v>886</v>
      </c>
      <c r="O7" s="16">
        <v>1</v>
      </c>
      <c r="P7" s="9">
        <v>1</v>
      </c>
      <c r="Q7" s="310" t="s">
        <v>887</v>
      </c>
      <c r="R7" s="28" t="s">
        <v>888</v>
      </c>
      <c r="S7" s="293">
        <f>(P7*0.25)/O7</f>
        <v>0.25</v>
      </c>
      <c r="T7" s="2" t="s">
        <v>882</v>
      </c>
      <c r="U7" s="603" t="s">
        <v>889</v>
      </c>
      <c r="V7" s="16">
        <v>1</v>
      </c>
      <c r="W7" s="319">
        <v>1</v>
      </c>
      <c r="X7" s="53" t="s">
        <v>890</v>
      </c>
      <c r="Y7" s="292" t="s">
        <v>891</v>
      </c>
      <c r="Z7" s="293">
        <f>(W7*0.25)/V7</f>
        <v>0.25</v>
      </c>
      <c r="AA7" s="594" t="s">
        <v>892</v>
      </c>
      <c r="AB7" s="829" t="s">
        <v>893</v>
      </c>
      <c r="AC7" s="16">
        <v>2</v>
      </c>
      <c r="AD7" s="319">
        <v>1</v>
      </c>
      <c r="AE7" s="53" t="s">
        <v>894</v>
      </c>
      <c r="AF7" s="292" t="s">
        <v>895</v>
      </c>
      <c r="AG7" s="293">
        <f>(AD7*0.25)/AC7</f>
        <v>0.125</v>
      </c>
      <c r="AH7" s="404" t="s">
        <v>485</v>
      </c>
      <c r="AI7" s="180">
        <v>0.25</v>
      </c>
      <c r="AJ7" s="180" t="s">
        <v>520</v>
      </c>
      <c r="AK7" s="180">
        <v>0.25</v>
      </c>
      <c r="AL7" s="134">
        <f>(AI7+AK7)</f>
        <v>0.5</v>
      </c>
      <c r="AM7" s="180" t="s">
        <v>487</v>
      </c>
      <c r="AN7" s="180" t="s">
        <v>488</v>
      </c>
      <c r="AO7" s="184" t="s">
        <v>489</v>
      </c>
      <c r="AP7" s="208" t="s">
        <v>490</v>
      </c>
      <c r="AQ7" s="205">
        <v>0.8</v>
      </c>
      <c r="AR7" s="209" t="s">
        <v>495</v>
      </c>
      <c r="AS7" s="205">
        <v>0.8</v>
      </c>
      <c r="AT7" s="209" t="s">
        <v>492</v>
      </c>
      <c r="AU7" s="121">
        <f>AL7*AQ7</f>
        <v>0.4</v>
      </c>
      <c r="AV7" s="120">
        <f>AQ7-AU7</f>
        <v>0.4</v>
      </c>
      <c r="AW7" s="183" t="s">
        <v>493</v>
      </c>
      <c r="AX7" s="204" t="s">
        <v>807</v>
      </c>
      <c r="AY7" s="120">
        <v>0.4</v>
      </c>
      <c r="AZ7" s="206" t="s">
        <v>495</v>
      </c>
      <c r="BA7" s="142">
        <v>0.8</v>
      </c>
      <c r="BB7" s="143" t="s">
        <v>492</v>
      </c>
      <c r="BC7" s="494" t="s">
        <v>522</v>
      </c>
      <c r="BD7" s="213">
        <f>(AQ7-AY7)</f>
        <v>0.4</v>
      </c>
      <c r="BE7" s="187"/>
      <c r="BF7" s="187"/>
      <c r="BG7" s="188"/>
      <c r="BH7" s="188"/>
      <c r="BI7" s="187"/>
      <c r="BJ7" s="187"/>
      <c r="BQ7">
        <v>1</v>
      </c>
    </row>
    <row r="8" spans="1:69" ht="80.25" customHeight="1" thickBot="1" x14ac:dyDescent="0.3">
      <c r="A8" s="6">
        <v>3</v>
      </c>
      <c r="B8" s="6" t="s">
        <v>456</v>
      </c>
      <c r="C8" s="6" t="s">
        <v>457</v>
      </c>
      <c r="D8" s="7" t="s">
        <v>458</v>
      </c>
      <c r="E8" s="6" t="s">
        <v>459</v>
      </c>
      <c r="F8" s="223" t="s">
        <v>460</v>
      </c>
      <c r="G8" s="529" t="s">
        <v>461</v>
      </c>
      <c r="H8" s="44" t="s">
        <v>878</v>
      </c>
      <c r="I8" s="45" t="s">
        <v>879</v>
      </c>
      <c r="J8" s="45" t="s">
        <v>464</v>
      </c>
      <c r="K8" s="48" t="s">
        <v>465</v>
      </c>
      <c r="L8" s="303" t="s">
        <v>466</v>
      </c>
      <c r="M8" s="307" t="s">
        <v>460</v>
      </c>
      <c r="N8" s="529" t="s">
        <v>461</v>
      </c>
      <c r="O8" s="303" t="s">
        <v>467</v>
      </c>
      <c r="P8" s="306" t="s">
        <v>463</v>
      </c>
      <c r="Q8" s="306" t="s">
        <v>468</v>
      </c>
      <c r="R8" s="306" t="s">
        <v>465</v>
      </c>
      <c r="S8" s="303" t="s">
        <v>466</v>
      </c>
      <c r="T8" s="307" t="s">
        <v>460</v>
      </c>
      <c r="U8" s="6" t="s">
        <v>461</v>
      </c>
      <c r="V8" s="303" t="s">
        <v>467</v>
      </c>
      <c r="W8" s="306" t="s">
        <v>463</v>
      </c>
      <c r="X8" s="504" t="s">
        <v>896</v>
      </c>
      <c r="Y8" s="306" t="s">
        <v>465</v>
      </c>
      <c r="Z8" s="303" t="s">
        <v>470</v>
      </c>
      <c r="AA8" s="307" t="s">
        <v>460</v>
      </c>
      <c r="AB8" s="307" t="s">
        <v>461</v>
      </c>
      <c r="AC8" s="303" t="s">
        <v>471</v>
      </c>
      <c r="AD8" s="306" t="s">
        <v>463</v>
      </c>
      <c r="AE8" s="510" t="s">
        <v>896</v>
      </c>
      <c r="AF8" s="306" t="s">
        <v>465</v>
      </c>
      <c r="AG8" s="303" t="s">
        <v>472</v>
      </c>
      <c r="AH8" s="194" t="s">
        <v>427</v>
      </c>
      <c r="AI8" s="194" t="s">
        <v>428</v>
      </c>
      <c r="AJ8" s="194" t="s">
        <v>429</v>
      </c>
      <c r="AK8" s="194" t="s">
        <v>428</v>
      </c>
      <c r="AL8" s="190" t="s">
        <v>430</v>
      </c>
      <c r="AM8" s="194" t="s">
        <v>431</v>
      </c>
      <c r="AN8" s="194" t="s">
        <v>432</v>
      </c>
      <c r="AO8" s="194" t="s">
        <v>433</v>
      </c>
      <c r="AP8" s="190" t="s">
        <v>434</v>
      </c>
      <c r="AQ8" s="190" t="s">
        <v>435</v>
      </c>
      <c r="AR8" s="190" t="s">
        <v>436</v>
      </c>
      <c r="AS8" s="190" t="s">
        <v>437</v>
      </c>
      <c r="AT8" s="190" t="s">
        <v>438</v>
      </c>
      <c r="AU8" s="197" t="s">
        <v>439</v>
      </c>
      <c r="AV8" s="193" t="s">
        <v>440</v>
      </c>
      <c r="AW8" s="193" t="s">
        <v>441</v>
      </c>
      <c r="AX8" s="190" t="s">
        <v>442</v>
      </c>
      <c r="AY8" s="190" t="s">
        <v>443</v>
      </c>
      <c r="AZ8" s="190" t="s">
        <v>444</v>
      </c>
      <c r="BA8" s="191" t="s">
        <v>445</v>
      </c>
      <c r="BB8" s="190" t="s">
        <v>446</v>
      </c>
      <c r="BC8" s="196" t="s">
        <v>447</v>
      </c>
      <c r="BD8" s="416" t="s">
        <v>448</v>
      </c>
      <c r="BE8" s="192" t="s">
        <v>449</v>
      </c>
      <c r="BF8" s="192" t="s">
        <v>450</v>
      </c>
      <c r="BG8" s="195" t="s">
        <v>451</v>
      </c>
      <c r="BH8" s="195" t="s">
        <v>452</v>
      </c>
      <c r="BI8" s="192" t="s">
        <v>453</v>
      </c>
      <c r="BJ8" s="192" t="s">
        <v>454</v>
      </c>
    </row>
    <row r="9" spans="1:69" ht="228" customHeight="1" x14ac:dyDescent="0.25">
      <c r="A9" s="22">
        <v>1</v>
      </c>
      <c r="B9" s="24" t="s">
        <v>71</v>
      </c>
      <c r="C9" s="52" t="s">
        <v>897</v>
      </c>
      <c r="D9" s="1" t="s">
        <v>473</v>
      </c>
      <c r="E9" s="28" t="s">
        <v>898</v>
      </c>
      <c r="F9" s="53" t="s">
        <v>899</v>
      </c>
      <c r="G9" s="28" t="s">
        <v>900</v>
      </c>
      <c r="H9" s="16">
        <v>2</v>
      </c>
      <c r="I9" s="46">
        <v>2</v>
      </c>
      <c r="J9" s="53" t="s">
        <v>901</v>
      </c>
      <c r="K9" s="53" t="s">
        <v>902</v>
      </c>
      <c r="L9" s="293">
        <f t="shared" si="0"/>
        <v>0.25</v>
      </c>
      <c r="M9" s="311" t="s">
        <v>903</v>
      </c>
      <c r="N9" s="28" t="s">
        <v>900</v>
      </c>
      <c r="O9" s="16">
        <v>2</v>
      </c>
      <c r="P9" s="328">
        <v>2</v>
      </c>
      <c r="Q9" s="53" t="s">
        <v>901</v>
      </c>
      <c r="R9" s="53" t="s">
        <v>902</v>
      </c>
      <c r="S9" s="293">
        <f>(P9*0.25)/O9</f>
        <v>0.25</v>
      </c>
      <c r="T9" s="391" t="s">
        <v>904</v>
      </c>
      <c r="U9" s="28" t="s">
        <v>900</v>
      </c>
      <c r="V9" s="16">
        <v>2</v>
      </c>
      <c r="W9" s="328">
        <v>2</v>
      </c>
      <c r="X9" s="53" t="s">
        <v>901</v>
      </c>
      <c r="Y9" s="53" t="s">
        <v>902</v>
      </c>
      <c r="Z9" s="293">
        <f>(W9*0.25)/V9</f>
        <v>0.25</v>
      </c>
      <c r="AA9" s="391" t="s">
        <v>904</v>
      </c>
      <c r="AB9" s="394" t="s">
        <v>905</v>
      </c>
      <c r="AC9" s="16">
        <v>2</v>
      </c>
      <c r="AD9" s="328">
        <v>2</v>
      </c>
      <c r="AE9" s="53" t="s">
        <v>901</v>
      </c>
      <c r="AF9" s="53" t="s">
        <v>902</v>
      </c>
      <c r="AG9" s="293">
        <f>(AD9*0.25)/AC9</f>
        <v>0.25</v>
      </c>
      <c r="AH9" s="210" t="s">
        <v>485</v>
      </c>
      <c r="AI9" s="210">
        <v>0.25</v>
      </c>
      <c r="AJ9" s="210" t="s">
        <v>520</v>
      </c>
      <c r="AK9" s="210">
        <v>0.25</v>
      </c>
      <c r="AL9" s="211">
        <f>(AI9+AK9)</f>
        <v>0.5</v>
      </c>
      <c r="AM9" s="210" t="s">
        <v>487</v>
      </c>
      <c r="AN9" s="210" t="s">
        <v>488</v>
      </c>
      <c r="AO9" s="212" t="s">
        <v>489</v>
      </c>
      <c r="AP9" s="206" t="s">
        <v>632</v>
      </c>
      <c r="AQ9" s="142">
        <v>1</v>
      </c>
      <c r="AR9" s="207" t="s">
        <v>491</v>
      </c>
      <c r="AS9" s="142">
        <v>0.6</v>
      </c>
      <c r="AT9" s="143" t="s">
        <v>491</v>
      </c>
      <c r="AU9" s="213">
        <f>AL9*AQ9</f>
        <v>0.5</v>
      </c>
      <c r="AV9" s="214">
        <f>AQ9-AU9</f>
        <v>0.5</v>
      </c>
      <c r="AW9" s="215" t="s">
        <v>493</v>
      </c>
      <c r="AX9" s="216" t="s">
        <v>633</v>
      </c>
      <c r="AY9" s="170">
        <v>0.5</v>
      </c>
      <c r="AZ9" s="207" t="s">
        <v>491</v>
      </c>
      <c r="BA9" s="142">
        <v>0.6</v>
      </c>
      <c r="BB9" s="143" t="s">
        <v>491</v>
      </c>
      <c r="BC9" s="494" t="s">
        <v>522</v>
      </c>
      <c r="BD9" s="213">
        <f>(AQ9-AY9)</f>
        <v>0.5</v>
      </c>
      <c r="BE9" s="222"/>
      <c r="BF9" s="222"/>
      <c r="BG9" s="222"/>
      <c r="BH9" s="222"/>
      <c r="BI9" s="222"/>
      <c r="BJ9" s="222"/>
    </row>
    <row r="10" spans="1:69" ht="228" customHeight="1" x14ac:dyDescent="0.25">
      <c r="A10" s="5">
        <v>2</v>
      </c>
      <c r="B10" s="25" t="s">
        <v>906</v>
      </c>
      <c r="C10" s="220" t="s">
        <v>907</v>
      </c>
      <c r="D10" s="221" t="s">
        <v>908</v>
      </c>
      <c r="E10" s="604" t="s">
        <v>909</v>
      </c>
      <c r="F10" s="53" t="s">
        <v>910</v>
      </c>
      <c r="G10" s="530" t="s">
        <v>911</v>
      </c>
      <c r="H10" s="16">
        <v>1</v>
      </c>
      <c r="I10" s="328">
        <v>1</v>
      </c>
      <c r="J10" s="328" t="s">
        <v>912</v>
      </c>
      <c r="K10" s="329" t="s">
        <v>913</v>
      </c>
      <c r="L10" s="451">
        <f t="shared" si="0"/>
        <v>0.25</v>
      </c>
      <c r="M10" s="53" t="s">
        <v>910</v>
      </c>
      <c r="N10" s="530" t="s">
        <v>911</v>
      </c>
      <c r="O10" s="380">
        <v>1</v>
      </c>
      <c r="P10" s="381">
        <v>1</v>
      </c>
      <c r="Q10" s="328" t="s">
        <v>912</v>
      </c>
      <c r="R10" s="329" t="s">
        <v>913</v>
      </c>
      <c r="S10" s="293">
        <f>(P10*0.25)/O10</f>
        <v>0.25</v>
      </c>
      <c r="T10" s="53" t="s">
        <v>910</v>
      </c>
      <c r="U10" s="530" t="s">
        <v>914</v>
      </c>
      <c r="V10" s="16">
        <v>1</v>
      </c>
      <c r="W10" s="54">
        <v>1</v>
      </c>
      <c r="X10" s="328" t="s">
        <v>912</v>
      </c>
      <c r="Y10" s="329" t="s">
        <v>913</v>
      </c>
      <c r="Z10" s="293">
        <f>(W10*0.25)/V10</f>
        <v>0.25</v>
      </c>
      <c r="AA10" s="391" t="s">
        <v>915</v>
      </c>
      <c r="AB10" s="658" t="s">
        <v>916</v>
      </c>
      <c r="AC10" s="16">
        <v>1</v>
      </c>
      <c r="AD10" s="54">
        <v>1</v>
      </c>
      <c r="AE10" s="328" t="s">
        <v>912</v>
      </c>
      <c r="AF10" s="329" t="s">
        <v>913</v>
      </c>
      <c r="AG10" s="293">
        <f>(AD10*0.25)/AC10</f>
        <v>0.25</v>
      </c>
      <c r="AH10" s="210" t="s">
        <v>485</v>
      </c>
      <c r="AI10" s="210">
        <v>0.25</v>
      </c>
      <c r="AJ10" s="210" t="s">
        <v>520</v>
      </c>
      <c r="AK10" s="210">
        <v>0.25</v>
      </c>
      <c r="AL10" s="211">
        <f>(AI10+AK10)</f>
        <v>0.5</v>
      </c>
      <c r="AM10" s="210" t="s">
        <v>487</v>
      </c>
      <c r="AN10" s="210" t="s">
        <v>488</v>
      </c>
      <c r="AO10" s="212" t="s">
        <v>489</v>
      </c>
      <c r="AP10" s="200" t="s">
        <v>632</v>
      </c>
      <c r="AQ10" s="199">
        <v>1</v>
      </c>
      <c r="AR10" s="198" t="s">
        <v>491</v>
      </c>
      <c r="AS10" s="199">
        <v>0.6</v>
      </c>
      <c r="AT10" s="203" t="s">
        <v>491</v>
      </c>
      <c r="AU10" s="120">
        <f>AL10*AQ10</f>
        <v>0.5</v>
      </c>
      <c r="AV10" s="214">
        <v>0.5</v>
      </c>
      <c r="AW10" s="219" t="s">
        <v>493</v>
      </c>
      <c r="AX10" s="178" t="s">
        <v>633</v>
      </c>
      <c r="AY10" s="161">
        <v>0.5</v>
      </c>
      <c r="AZ10" s="201" t="s">
        <v>491</v>
      </c>
      <c r="BA10" s="199">
        <v>0.6</v>
      </c>
      <c r="BB10" s="203" t="s">
        <v>491</v>
      </c>
      <c r="BC10" s="494" t="s">
        <v>522</v>
      </c>
      <c r="BD10" s="213">
        <f>(AQ10-AY10)</f>
        <v>0.5</v>
      </c>
      <c r="BE10" s="222"/>
      <c r="BF10" s="222"/>
      <c r="BG10" s="222"/>
      <c r="BH10" s="222"/>
      <c r="BI10" s="222"/>
      <c r="BJ10" s="222"/>
    </row>
    <row r="11" spans="1:69" ht="16.5" customHeight="1" x14ac:dyDescent="0.25">
      <c r="A11" s="355"/>
      <c r="B11" s="112"/>
      <c r="C11" s="356"/>
      <c r="D11" s="357"/>
      <c r="E11" s="358"/>
      <c r="F11" s="112"/>
      <c r="G11" s="112"/>
      <c r="H11" s="359"/>
      <c r="I11" s="360"/>
      <c r="J11" s="91"/>
      <c r="K11" s="311" t="s">
        <v>917</v>
      </c>
      <c r="L11" s="377">
        <v>0.25</v>
      </c>
      <c r="M11" s="382"/>
      <c r="N11" s="382"/>
      <c r="O11" s="374"/>
      <c r="P11" s="375"/>
      <c r="Q11" s="376"/>
      <c r="R11" s="379" t="s">
        <v>917</v>
      </c>
      <c r="S11" s="373">
        <v>0.25</v>
      </c>
      <c r="T11" s="1190"/>
      <c r="U11" s="1191"/>
      <c r="V11" s="1191"/>
      <c r="W11" s="1191"/>
      <c r="X11" s="1192"/>
      <c r="Y11" s="311" t="s">
        <v>917</v>
      </c>
      <c r="Z11" s="292">
        <v>0.25</v>
      </c>
      <c r="AA11" s="311" t="s">
        <v>917</v>
      </c>
      <c r="AB11" s="311"/>
      <c r="AC11" s="292"/>
      <c r="AD11" s="312"/>
      <c r="AE11" s="312"/>
      <c r="AF11" s="407" t="s">
        <v>917</v>
      </c>
      <c r="AG11" s="292">
        <v>0.25</v>
      </c>
      <c r="AH11" s="312"/>
      <c r="AI11" s="361"/>
      <c r="AJ11" s="361"/>
      <c r="AK11" s="361"/>
      <c r="AL11" s="361"/>
      <c r="AM11" s="362"/>
      <c r="AN11" s="361"/>
      <c r="AO11" s="361"/>
      <c r="AP11" s="361"/>
      <c r="AQ11" s="363"/>
      <c r="AR11" s="364"/>
      <c r="AS11" s="365"/>
      <c r="AT11" s="364"/>
      <c r="AU11" s="366"/>
      <c r="AV11" s="367"/>
      <c r="AW11" s="368"/>
      <c r="AX11" s="215"/>
      <c r="AY11" s="488"/>
      <c r="AZ11" s="161"/>
      <c r="BA11" s="369"/>
      <c r="BB11" s="364"/>
      <c r="BC11" s="366"/>
      <c r="BD11" s="487"/>
      <c r="BE11" s="370"/>
      <c r="BF11" s="370"/>
      <c r="BG11" s="370"/>
      <c r="BH11" s="370"/>
      <c r="BI11" s="370"/>
      <c r="BJ11" s="370"/>
      <c r="BK11" s="370"/>
    </row>
    <row r="12" spans="1:69" ht="16.5" customHeight="1" x14ac:dyDescent="0.25">
      <c r="A12" s="355"/>
      <c r="B12" s="112"/>
      <c r="C12" s="356"/>
      <c r="D12" s="357"/>
      <c r="E12" s="358"/>
      <c r="F12" s="112"/>
      <c r="G12" s="112"/>
      <c r="H12" s="359"/>
      <c r="I12" s="360"/>
      <c r="J12" s="91"/>
      <c r="K12" s="311" t="s">
        <v>918</v>
      </c>
      <c r="L12" s="377">
        <v>0.25</v>
      </c>
      <c r="M12" s="382"/>
      <c r="N12" s="382"/>
      <c r="O12" s="374"/>
      <c r="P12" s="375"/>
      <c r="Q12" s="376"/>
      <c r="R12" s="379" t="s">
        <v>918</v>
      </c>
      <c r="S12" s="373">
        <v>0.25</v>
      </c>
      <c r="T12" s="1193"/>
      <c r="U12" s="1194"/>
      <c r="V12" s="1194"/>
      <c r="W12" s="1194"/>
      <c r="X12" s="1195"/>
      <c r="Y12" s="311" t="s">
        <v>918</v>
      </c>
      <c r="Z12" s="292">
        <v>0.25</v>
      </c>
      <c r="AA12" s="311" t="s">
        <v>918</v>
      </c>
      <c r="AB12" s="311"/>
      <c r="AC12" s="292"/>
      <c r="AD12" s="312"/>
      <c r="AE12" s="312"/>
      <c r="AF12" s="311" t="s">
        <v>918</v>
      </c>
      <c r="AG12" s="292">
        <v>0.25</v>
      </c>
      <c r="AH12" s="312"/>
      <c r="AI12" s="361"/>
      <c r="AJ12" s="361"/>
      <c r="AK12" s="361"/>
      <c r="AL12" s="361"/>
      <c r="AM12" s="362"/>
      <c r="AN12" s="361"/>
      <c r="AO12" s="361"/>
      <c r="AP12" s="361"/>
      <c r="AQ12" s="363"/>
      <c r="AR12" s="364"/>
      <c r="AS12" s="365"/>
      <c r="AT12" s="364"/>
      <c r="AU12" s="366"/>
      <c r="AV12" s="367"/>
      <c r="AW12" s="368"/>
      <c r="AX12" s="215"/>
      <c r="AY12" s="178"/>
      <c r="AZ12" s="161"/>
      <c r="BA12" s="369"/>
      <c r="BB12" s="364"/>
      <c r="BC12" s="366"/>
      <c r="BD12" s="366"/>
      <c r="BE12" s="370"/>
      <c r="BF12" s="370"/>
      <c r="BG12" s="370"/>
      <c r="BH12" s="370"/>
      <c r="BI12" s="370"/>
      <c r="BJ12" s="370"/>
      <c r="BK12" s="370"/>
    </row>
    <row r="13" spans="1:69" ht="18" customHeight="1" thickBot="1" x14ac:dyDescent="0.3">
      <c r="A13" s="355"/>
      <c r="B13" s="112"/>
      <c r="C13" s="356"/>
      <c r="D13" s="357"/>
      <c r="E13" s="358"/>
      <c r="F13" s="112"/>
      <c r="G13" s="112"/>
      <c r="H13" s="359"/>
      <c r="I13" s="360"/>
      <c r="J13" s="91"/>
      <c r="K13" s="311" t="s">
        <v>919</v>
      </c>
      <c r="L13" s="378">
        <v>0.25</v>
      </c>
      <c r="M13" s="382"/>
      <c r="N13" s="382"/>
      <c r="O13" s="374"/>
      <c r="P13" s="375"/>
      <c r="Q13" s="376"/>
      <c r="R13" s="379" t="s">
        <v>919</v>
      </c>
      <c r="S13" s="373">
        <v>0.25</v>
      </c>
      <c r="T13" s="1193"/>
      <c r="U13" s="1194"/>
      <c r="V13" s="1194"/>
      <c r="W13" s="1194"/>
      <c r="X13" s="1195"/>
      <c r="Y13" s="311" t="s">
        <v>919</v>
      </c>
      <c r="Z13" s="292">
        <v>0.25</v>
      </c>
      <c r="AA13" s="311" t="s">
        <v>919</v>
      </c>
      <c r="AB13" s="311"/>
      <c r="AC13" s="292"/>
      <c r="AD13" s="312"/>
      <c r="AE13" s="312"/>
      <c r="AF13" s="311" t="s">
        <v>919</v>
      </c>
      <c r="AG13" s="292">
        <v>0.25</v>
      </c>
      <c r="AH13" s="312"/>
      <c r="AI13" s="361"/>
      <c r="AJ13" s="361"/>
      <c r="AK13" s="361"/>
      <c r="AL13" s="361"/>
      <c r="AM13" s="362"/>
      <c r="AN13" s="361"/>
      <c r="AO13" s="361"/>
      <c r="AP13" s="361"/>
      <c r="AQ13" s="363"/>
      <c r="AR13" s="364"/>
      <c r="AS13" s="365"/>
      <c r="AT13" s="364"/>
      <c r="AU13" s="366"/>
      <c r="AV13" s="367"/>
      <c r="AW13" s="368"/>
      <c r="AX13" s="215"/>
      <c r="AY13" s="178"/>
      <c r="AZ13" s="161"/>
      <c r="BA13" s="369"/>
      <c r="BB13" s="364"/>
      <c r="BC13" s="366"/>
      <c r="BD13" s="366"/>
      <c r="BE13" s="370"/>
      <c r="BF13" s="370"/>
      <c r="BG13" s="370"/>
      <c r="BH13" s="370"/>
      <c r="BI13" s="370"/>
      <c r="BJ13" s="370"/>
      <c r="BK13" s="370"/>
    </row>
    <row r="14" spans="1:69" ht="33" customHeight="1" thickBot="1" x14ac:dyDescent="0.3">
      <c r="K14" s="371" t="s">
        <v>496</v>
      </c>
      <c r="L14" s="372">
        <f>AVERAGE(L11:L13)</f>
        <v>0.25</v>
      </c>
      <c r="Q14" s="342"/>
      <c r="R14" s="371" t="s">
        <v>497</v>
      </c>
      <c r="S14" s="372">
        <f>AVERAGE(S11:S13)</f>
        <v>0.25</v>
      </c>
      <c r="X14" s="384"/>
      <c r="Y14" s="371" t="s">
        <v>498</v>
      </c>
      <c r="Z14" s="372">
        <f>AVERAGE(Z11:Z13)</f>
        <v>0.25</v>
      </c>
      <c r="AA14" s="342"/>
      <c r="AB14" s="342"/>
      <c r="AC14" s="342"/>
      <c r="AD14" s="345"/>
      <c r="AE14" s="345"/>
      <c r="AF14" s="371" t="s">
        <v>499</v>
      </c>
      <c r="AG14" s="372">
        <f>AVERAGE(AG11:AG13)</f>
        <v>0.25</v>
      </c>
      <c r="AW14" s="1065" t="s">
        <v>500</v>
      </c>
      <c r="AX14" s="1066"/>
      <c r="AY14" s="344">
        <f>AVERAGE(AY4:AY10)</f>
        <v>0.47</v>
      </c>
      <c r="BC14" s="489" t="s">
        <v>405</v>
      </c>
      <c r="BD14" s="493" t="e">
        <f>(BD9+#REF!+BD7+BD4+BD10)/5</f>
        <v>#REF!</v>
      </c>
    </row>
    <row r="15" spans="1:69" ht="18" customHeight="1" thickBot="1" x14ac:dyDescent="0.3">
      <c r="L15" s="287"/>
      <c r="BC15" s="1187" t="s">
        <v>611</v>
      </c>
      <c r="BD15" s="1188"/>
    </row>
  </sheetData>
  <mergeCells count="43">
    <mergeCell ref="C1:G2"/>
    <mergeCell ref="BC15:BD15"/>
    <mergeCell ref="A1:B2"/>
    <mergeCell ref="H1:L2"/>
    <mergeCell ref="M1:S2"/>
    <mergeCell ref="AH1:AO1"/>
    <mergeCell ref="AA1:AG2"/>
    <mergeCell ref="T11:X13"/>
    <mergeCell ref="AW14:AX14"/>
    <mergeCell ref="AQ2:AQ3"/>
    <mergeCell ref="T1:Z2"/>
    <mergeCell ref="AW2:AW3"/>
    <mergeCell ref="AX2:AX3"/>
    <mergeCell ref="AR2:AR3"/>
    <mergeCell ref="AM2:AM3"/>
    <mergeCell ref="AN2:AN3"/>
    <mergeCell ref="AO2:AO3"/>
    <mergeCell ref="AP2:AP3"/>
    <mergeCell ref="AU1:AW1"/>
    <mergeCell ref="AS2:AS3"/>
    <mergeCell ref="AT2:AT3"/>
    <mergeCell ref="AU2:AU3"/>
    <mergeCell ref="AV2:AV3"/>
    <mergeCell ref="AP1:AT1"/>
    <mergeCell ref="AH2:AH3"/>
    <mergeCell ref="AI2:AI3"/>
    <mergeCell ref="AJ2:AJ3"/>
    <mergeCell ref="AK2:AK3"/>
    <mergeCell ref="AL2:AL3"/>
    <mergeCell ref="AX1:BD1"/>
    <mergeCell ref="BI2:BI3"/>
    <mergeCell ref="BJ2:BJ3"/>
    <mergeCell ref="BB2:BB3"/>
    <mergeCell ref="BC2:BC3"/>
    <mergeCell ref="BE2:BE3"/>
    <mergeCell ref="BF2:BF3"/>
    <mergeCell ref="BG2:BG3"/>
    <mergeCell ref="BH2:BH3"/>
    <mergeCell ref="BD2:BD3"/>
    <mergeCell ref="BE1:BJ1"/>
    <mergeCell ref="AZ2:AZ3"/>
    <mergeCell ref="AY2:AY3"/>
    <mergeCell ref="BA2:BA3"/>
  </mergeCells>
  <conditionalFormatting sqref="AT4:AT5 AT9:AT10 BB9:BB10">
    <cfRule type="containsText" dxfId="75" priority="29" operator="containsText" text="Extremo">
      <formula>NOT(ISERROR(SEARCH("Extremo",AT4)))</formula>
    </cfRule>
    <cfRule type="containsText" dxfId="74" priority="30" operator="containsText" text="Alto">
      <formula>NOT(ISERROR(SEARCH("Alto",AT4)))</formula>
    </cfRule>
    <cfRule type="containsText" dxfId="73" priority="31" operator="containsText" text="Moderado">
      <formula>NOT(ISERROR(SEARCH("Moderado",AT4)))</formula>
    </cfRule>
    <cfRule type="containsText" dxfId="72" priority="32" operator="containsText" text="Bajo">
      <formula>NOT(ISERROR(SEARCH("Bajo",AT4)))</formula>
    </cfRule>
  </conditionalFormatting>
  <conditionalFormatting sqref="AT7">
    <cfRule type="containsText" dxfId="71" priority="25" operator="containsText" text="Extremo">
      <formula>NOT(ISERROR(SEARCH("Extremo",AT7)))</formula>
    </cfRule>
    <cfRule type="containsText" dxfId="70" priority="26" operator="containsText" text="Alto">
      <formula>NOT(ISERROR(SEARCH("Alto",AT7)))</formula>
    </cfRule>
    <cfRule type="containsText" dxfId="69" priority="27" operator="containsText" text="Moderado">
      <formula>NOT(ISERROR(SEARCH("Moderado",AT7)))</formula>
    </cfRule>
    <cfRule type="containsText" dxfId="68" priority="28" operator="containsText" text="Bajo">
      <formula>NOT(ISERROR(SEARCH("Bajo",AT7)))</formula>
    </cfRule>
  </conditionalFormatting>
  <conditionalFormatting sqref="BB4:BB5 AU11:AU13 BC11:BD13">
    <cfRule type="containsText" dxfId="67" priority="37" operator="containsText" text="Extremo">
      <formula>NOT(ISERROR(SEARCH("Extremo",AU4)))</formula>
    </cfRule>
    <cfRule type="containsText" dxfId="66" priority="38" operator="containsText" text="Alto">
      <formula>NOT(ISERROR(SEARCH("Alto",AU4)))</formula>
    </cfRule>
    <cfRule type="containsText" dxfId="65" priority="39" operator="containsText" text="Moderado">
      <formula>NOT(ISERROR(SEARCH("Moderado",AU4)))</formula>
    </cfRule>
    <cfRule type="containsText" dxfId="64" priority="40" operator="containsText" text="Bajo">
      <formula>NOT(ISERROR(SEARCH("Bajo",AU4)))</formula>
    </cfRule>
  </conditionalFormatting>
  <conditionalFormatting sqref="BB7">
    <cfRule type="containsText" dxfId="63" priority="33" operator="containsText" text="Extremo">
      <formula>NOT(ISERROR(SEARCH("Extremo",BB7)))</formula>
    </cfRule>
    <cfRule type="containsText" dxfId="62" priority="34" operator="containsText" text="Alto">
      <formula>NOT(ISERROR(SEARCH("Alto",BB7)))</formula>
    </cfRule>
    <cfRule type="containsText" dxfId="61" priority="35" operator="containsText" text="Moderado">
      <formula>NOT(ISERROR(SEARCH("Moderado",BB7)))</formula>
    </cfRule>
    <cfRule type="containsText" dxfId="60" priority="36" operator="containsText" text="Bajo">
      <formula>NOT(ISERROR(SEARCH("Bajo",BB7)))</formula>
    </cfRule>
  </conditionalFormatting>
  <dataValidations count="3">
    <dataValidation type="list" allowBlank="1" showInputMessage="1" showErrorMessage="1" sqref="D9 D7 D4" xr:uid="{00000000-0002-0000-0800-000000000000}">
      <formula1>#REF!</formula1>
    </dataValidation>
    <dataValidation type="list" allowBlank="1" showInputMessage="1" showErrorMessage="1" sqref="AR4:AR5 AZ4:AZ5 AZ7 AR7 AX7 AS11:AS13 BA11:BA13 AZ9:AZ10 AR9:AR10" xr:uid="{00000000-0002-0000-0800-000001000000}">
      <formula1>"Insignificante,Menor,Moderado,Mayor,Catastrofico"</formula1>
    </dataValidation>
    <dataValidation type="list" allowBlank="1" showInputMessage="1" showErrorMessage="1" sqref="AT4:AT5 BB4:BB5 BB7 AT7 AU11:AU13 BC11:BD13 BB9:BB10 AT9:AT10" xr:uid="{00000000-0002-0000-0800-000002000000}">
      <formula1>"Extremo,Alto,Moderado,Bajo"</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3E828"/>
  </sheetPr>
  <dimension ref="A1:BI21"/>
  <sheetViews>
    <sheetView topLeftCell="AA1" workbookViewId="0">
      <selection activeCell="AA15" sqref="AA15"/>
    </sheetView>
  </sheetViews>
  <sheetFormatPr baseColWidth="10" defaultColWidth="11.42578125" defaultRowHeight="15" x14ac:dyDescent="0.25"/>
  <cols>
    <col min="1" max="1" width="6.7109375" customWidth="1"/>
    <col min="2" max="2" width="19.140625" customWidth="1"/>
    <col min="3" max="3" width="30.7109375" customWidth="1"/>
    <col min="4" max="4" width="10.42578125" customWidth="1"/>
    <col min="5" max="5" width="47.85546875" customWidth="1"/>
    <col min="6" max="6" width="48.85546875" customWidth="1"/>
    <col min="7" max="7" width="50.28515625" customWidth="1"/>
    <col min="8" max="8" width="15.28515625" customWidth="1"/>
    <col min="9" max="9" width="12.5703125" customWidth="1"/>
    <col min="10" max="10" width="71.7109375" customWidth="1"/>
    <col min="11" max="11" width="19.85546875" customWidth="1"/>
    <col min="12" max="12" width="15" customWidth="1"/>
    <col min="13" max="13" width="42.7109375" customWidth="1"/>
    <col min="14" max="14" width="40.85546875" customWidth="1"/>
    <col min="15" max="15" width="15" customWidth="1"/>
    <col min="16" max="16" width="13.7109375" customWidth="1"/>
    <col min="17" max="17" width="87.140625" customWidth="1"/>
    <col min="18" max="18" width="18.5703125" customWidth="1"/>
    <col min="19" max="19" width="15" style="746" customWidth="1"/>
    <col min="20" max="20" width="47.140625" customWidth="1"/>
    <col min="21" max="21" width="37.5703125" customWidth="1"/>
    <col min="22" max="23" width="15" customWidth="1"/>
    <col min="24" max="24" width="88.5703125" customWidth="1"/>
    <col min="25" max="25" width="25.140625" customWidth="1"/>
    <col min="26" max="26" width="15" customWidth="1"/>
    <col min="27" max="27" width="46.5703125" customWidth="1"/>
    <col min="28" max="28" width="32.85546875" customWidth="1"/>
    <col min="29" max="30" width="15" customWidth="1"/>
    <col min="31" max="31" width="59.28515625" customWidth="1"/>
    <col min="32" max="32" width="23.28515625" customWidth="1"/>
    <col min="33" max="33" width="15" customWidth="1"/>
    <col min="34" max="34" width="9" customWidth="1"/>
    <col min="35" max="35" width="8.5703125" customWidth="1"/>
    <col min="36" max="36" width="8" customWidth="1"/>
    <col min="37" max="37" width="6.28515625" customWidth="1"/>
    <col min="38" max="38" width="9" customWidth="1"/>
    <col min="39" max="39" width="6.85546875" customWidth="1"/>
    <col min="40" max="40" width="7.85546875" customWidth="1"/>
    <col min="41" max="41" width="7.42578125" customWidth="1"/>
    <col min="42" max="42" width="10.140625" customWidth="1"/>
    <col min="43" max="43" width="14.42578125" customWidth="1"/>
    <col min="44" max="44" width="8.140625" customWidth="1"/>
    <col min="45" max="45" width="8.42578125" customWidth="1"/>
    <col min="46" max="46" width="14.140625" customWidth="1"/>
    <col min="49" max="49" width="10.140625" customWidth="1"/>
    <col min="50" max="50" width="7.42578125" customWidth="1"/>
    <col min="51" max="51" width="7.7109375" customWidth="1"/>
    <col min="52" max="52" width="7.140625" customWidth="1"/>
    <col min="53" max="53" width="6.5703125" customWidth="1"/>
    <col min="54" max="54" width="9.42578125" customWidth="1"/>
    <col min="55" max="55" width="6.7109375" customWidth="1"/>
    <col min="56" max="56" width="27.140625" customWidth="1"/>
    <col min="57" max="57" width="13.5703125" customWidth="1"/>
    <col min="58" max="58" width="17.7109375" customWidth="1"/>
    <col min="59" max="60" width="13.85546875" customWidth="1"/>
    <col min="61" max="61" width="18.5703125" customWidth="1"/>
  </cols>
  <sheetData>
    <row r="1" spans="1:61" ht="15.75" thickBot="1" x14ac:dyDescent="0.3"/>
    <row r="2" spans="1:61" ht="27.75" customHeight="1" x14ac:dyDescent="0.25">
      <c r="A2" s="1033"/>
      <c r="B2" s="1034"/>
      <c r="C2" s="1212" t="s">
        <v>920</v>
      </c>
      <c r="D2" s="1212"/>
      <c r="E2" s="1212"/>
      <c r="F2" s="1212"/>
      <c r="G2" s="1212"/>
      <c r="H2" s="1071" t="s">
        <v>921</v>
      </c>
      <c r="I2" s="1071"/>
      <c r="J2" s="1071"/>
      <c r="K2" s="1071"/>
      <c r="L2" s="1072"/>
      <c r="M2" s="1189" t="s">
        <v>922</v>
      </c>
      <c r="N2" s="1115"/>
      <c r="O2" s="1115"/>
      <c r="P2" s="1115"/>
      <c r="Q2" s="1115"/>
      <c r="R2" s="1115"/>
      <c r="S2" s="1115"/>
      <c r="T2" s="1113" t="s">
        <v>923</v>
      </c>
      <c r="U2" s="1115"/>
      <c r="V2" s="1115"/>
      <c r="W2" s="1115"/>
      <c r="X2" s="1115"/>
      <c r="Y2" s="1115"/>
      <c r="Z2" s="1115"/>
      <c r="AA2" s="1113" t="s">
        <v>924</v>
      </c>
      <c r="AB2" s="1115"/>
      <c r="AC2" s="1115"/>
      <c r="AD2" s="1115"/>
      <c r="AE2" s="1115"/>
      <c r="AF2" s="1115"/>
      <c r="AG2" s="1115"/>
      <c r="AH2" s="1093" t="s">
        <v>422</v>
      </c>
      <c r="AI2" s="1047"/>
      <c r="AJ2" s="1047"/>
      <c r="AK2" s="1047"/>
      <c r="AL2" s="1047"/>
      <c r="AM2" s="1047"/>
      <c r="AN2" s="1047"/>
      <c r="AO2" s="1047"/>
      <c r="AP2" s="1048" t="s">
        <v>423</v>
      </c>
      <c r="AQ2" s="1049"/>
      <c r="AR2" s="1049"/>
      <c r="AS2" s="1049"/>
      <c r="AT2" s="1050"/>
      <c r="AU2" s="1051" t="s">
        <v>424</v>
      </c>
      <c r="AV2" s="1051"/>
      <c r="AW2" s="1052" t="s">
        <v>425</v>
      </c>
      <c r="AX2" s="1053"/>
      <c r="AY2" s="1053"/>
      <c r="AZ2" s="1053"/>
      <c r="BA2" s="1053"/>
      <c r="BB2" s="1053"/>
      <c r="BC2" s="1054"/>
      <c r="BD2" s="1042" t="s">
        <v>426</v>
      </c>
      <c r="BE2" s="1042"/>
      <c r="BF2" s="1042"/>
      <c r="BG2" s="1042"/>
      <c r="BH2" s="1042"/>
      <c r="BI2" s="1042"/>
    </row>
    <row r="3" spans="1:61" ht="23.25" customHeight="1" x14ac:dyDescent="0.25">
      <c r="A3" s="1210"/>
      <c r="B3" s="1211"/>
      <c r="C3" s="1212"/>
      <c r="D3" s="1212"/>
      <c r="E3" s="1212"/>
      <c r="F3" s="1212"/>
      <c r="G3" s="1212"/>
      <c r="H3" s="1040"/>
      <c r="I3" s="1040"/>
      <c r="J3" s="1040"/>
      <c r="K3" s="1040"/>
      <c r="L3" s="1158"/>
      <c r="M3" s="1200"/>
      <c r="N3" s="1118"/>
      <c r="O3" s="1118"/>
      <c r="P3" s="1118"/>
      <c r="Q3" s="1118"/>
      <c r="R3" s="1118"/>
      <c r="S3" s="1118"/>
      <c r="T3" s="1200"/>
      <c r="U3" s="1118"/>
      <c r="V3" s="1118"/>
      <c r="W3" s="1118"/>
      <c r="X3" s="1118"/>
      <c r="Y3" s="1118"/>
      <c r="Z3" s="1118"/>
      <c r="AA3" s="1200"/>
      <c r="AB3" s="1118"/>
      <c r="AC3" s="1118"/>
      <c r="AD3" s="1118"/>
      <c r="AE3" s="1118"/>
      <c r="AF3" s="1118"/>
      <c r="AG3" s="1118"/>
      <c r="AH3" s="1106" t="s">
        <v>427</v>
      </c>
      <c r="AI3" s="1043" t="s">
        <v>428</v>
      </c>
      <c r="AJ3" s="1043" t="s">
        <v>429</v>
      </c>
      <c r="AK3" s="1043" t="s">
        <v>428</v>
      </c>
      <c r="AL3" s="1137" t="s">
        <v>813</v>
      </c>
      <c r="AM3" s="1043" t="s">
        <v>431</v>
      </c>
      <c r="AN3" s="1043" t="s">
        <v>432</v>
      </c>
      <c r="AO3" s="1043" t="s">
        <v>433</v>
      </c>
      <c r="AP3" s="1044" t="s">
        <v>434</v>
      </c>
      <c r="AQ3" s="1044" t="s">
        <v>435</v>
      </c>
      <c r="AR3" s="1044" t="s">
        <v>436</v>
      </c>
      <c r="AS3" s="1045" t="s">
        <v>437</v>
      </c>
      <c r="AT3" s="1045" t="s">
        <v>438</v>
      </c>
      <c r="AU3" s="1207" t="s">
        <v>439</v>
      </c>
      <c r="AV3" s="1099" t="s">
        <v>440</v>
      </c>
      <c r="AW3" s="1045" t="s">
        <v>442</v>
      </c>
      <c r="AX3" s="1045" t="s">
        <v>443</v>
      </c>
      <c r="AY3" s="1045" t="s">
        <v>444</v>
      </c>
      <c r="AZ3" s="1203" t="s">
        <v>445</v>
      </c>
      <c r="BA3" s="1045" t="s">
        <v>446</v>
      </c>
      <c r="BB3" s="1214" t="s">
        <v>447</v>
      </c>
      <c r="BC3" s="1063" t="s">
        <v>448</v>
      </c>
      <c r="BD3" s="1217" t="s">
        <v>449</v>
      </c>
      <c r="BE3" s="1217" t="s">
        <v>450</v>
      </c>
      <c r="BF3" s="1220" t="s">
        <v>451</v>
      </c>
      <c r="BG3" s="1067" t="s">
        <v>452</v>
      </c>
      <c r="BH3" s="1047" t="s">
        <v>453</v>
      </c>
      <c r="BI3" s="1047" t="s">
        <v>454</v>
      </c>
    </row>
    <row r="4" spans="1:61" ht="37.5" customHeight="1" x14ac:dyDescent="0.25">
      <c r="A4" s="1035"/>
      <c r="B4" s="1036"/>
      <c r="C4" s="1212"/>
      <c r="D4" s="1212"/>
      <c r="E4" s="1212"/>
      <c r="F4" s="1212"/>
      <c r="G4" s="1212"/>
      <c r="H4" s="1074"/>
      <c r="I4" s="1074"/>
      <c r="J4" s="1074"/>
      <c r="K4" s="1074"/>
      <c r="L4" s="1075"/>
      <c r="M4" s="1201"/>
      <c r="N4" s="1202"/>
      <c r="O4" s="1202"/>
      <c r="P4" s="1202"/>
      <c r="Q4" s="1202"/>
      <c r="R4" s="1202"/>
      <c r="S4" s="1202"/>
      <c r="T4" s="1201"/>
      <c r="U4" s="1202"/>
      <c r="V4" s="1202"/>
      <c r="W4" s="1202"/>
      <c r="X4" s="1202"/>
      <c r="Y4" s="1202"/>
      <c r="Z4" s="1202"/>
      <c r="AA4" s="1201"/>
      <c r="AB4" s="1202"/>
      <c r="AC4" s="1202"/>
      <c r="AD4" s="1202"/>
      <c r="AE4" s="1202"/>
      <c r="AF4" s="1202"/>
      <c r="AG4" s="1202"/>
      <c r="AH4" s="1106"/>
      <c r="AI4" s="1043"/>
      <c r="AJ4" s="1043"/>
      <c r="AK4" s="1043"/>
      <c r="AL4" s="1213"/>
      <c r="AM4" s="1043"/>
      <c r="AN4" s="1043"/>
      <c r="AO4" s="1043"/>
      <c r="AP4" s="1044"/>
      <c r="AQ4" s="1044"/>
      <c r="AR4" s="1044"/>
      <c r="AS4" s="1206"/>
      <c r="AT4" s="1206"/>
      <c r="AU4" s="1208"/>
      <c r="AV4" s="1209"/>
      <c r="AW4" s="1206"/>
      <c r="AX4" s="1206"/>
      <c r="AY4" s="1206"/>
      <c r="AZ4" s="1204"/>
      <c r="BA4" s="1206"/>
      <c r="BB4" s="1215"/>
      <c r="BC4" s="1225"/>
      <c r="BD4" s="1218"/>
      <c r="BE4" s="1218"/>
      <c r="BF4" s="1221"/>
      <c r="BG4" s="1067"/>
      <c r="BH4" s="1047"/>
      <c r="BI4" s="1047"/>
    </row>
    <row r="5" spans="1:61" ht="56.25" customHeight="1" thickBot="1" x14ac:dyDescent="0.3">
      <c r="A5" s="26" t="s">
        <v>455</v>
      </c>
      <c r="B5" s="27" t="s">
        <v>456</v>
      </c>
      <c r="C5" s="268" t="s">
        <v>457</v>
      </c>
      <c r="D5" s="268" t="s">
        <v>458</v>
      </c>
      <c r="E5" s="268" t="s">
        <v>506</v>
      </c>
      <c r="F5" s="223" t="s">
        <v>460</v>
      </c>
      <c r="G5" s="529" t="s">
        <v>461</v>
      </c>
      <c r="H5" s="930" t="s">
        <v>462</v>
      </c>
      <c r="I5" s="305" t="s">
        <v>463</v>
      </c>
      <c r="J5" s="454" t="s">
        <v>464</v>
      </c>
      <c r="K5" s="316" t="s">
        <v>465</v>
      </c>
      <c r="L5" s="303" t="s">
        <v>659</v>
      </c>
      <c r="M5" s="223" t="s">
        <v>460</v>
      </c>
      <c r="N5" s="529" t="s">
        <v>461</v>
      </c>
      <c r="O5" s="931" t="s">
        <v>925</v>
      </c>
      <c r="P5" s="455" t="s">
        <v>463</v>
      </c>
      <c r="Q5" s="454" t="s">
        <v>926</v>
      </c>
      <c r="R5" s="456" t="s">
        <v>465</v>
      </c>
      <c r="S5" s="303" t="s">
        <v>466</v>
      </c>
      <c r="T5" s="323" t="s">
        <v>460</v>
      </c>
      <c r="U5" s="323" t="s">
        <v>461</v>
      </c>
      <c r="V5" s="320" t="s">
        <v>469</v>
      </c>
      <c r="W5" s="324" t="s">
        <v>463</v>
      </c>
      <c r="X5" s="324" t="s">
        <v>927</v>
      </c>
      <c r="Y5" s="324" t="s">
        <v>465</v>
      </c>
      <c r="Z5" s="320" t="s">
        <v>470</v>
      </c>
      <c r="AA5" s="323" t="s">
        <v>460</v>
      </c>
      <c r="AB5" s="607" t="s">
        <v>461</v>
      </c>
      <c r="AC5" s="320" t="s">
        <v>471</v>
      </c>
      <c r="AD5" s="324" t="s">
        <v>463</v>
      </c>
      <c r="AE5" s="511" t="s">
        <v>928</v>
      </c>
      <c r="AF5" s="324" t="s">
        <v>465</v>
      </c>
      <c r="AG5" s="320" t="s">
        <v>472</v>
      </c>
      <c r="AH5" s="1043"/>
      <c r="AI5" s="1043"/>
      <c r="AJ5" s="1043"/>
      <c r="AK5" s="1043"/>
      <c r="AL5" s="1138"/>
      <c r="AM5" s="1043"/>
      <c r="AN5" s="1043"/>
      <c r="AO5" s="1043"/>
      <c r="AP5" s="1044"/>
      <c r="AQ5" s="1044"/>
      <c r="AR5" s="1044"/>
      <c r="AS5" s="1046"/>
      <c r="AT5" s="1046"/>
      <c r="AU5" s="1055"/>
      <c r="AV5" s="1057"/>
      <c r="AW5" s="1046"/>
      <c r="AX5" s="1046"/>
      <c r="AY5" s="1046"/>
      <c r="AZ5" s="1205"/>
      <c r="BA5" s="1046"/>
      <c r="BB5" s="1216"/>
      <c r="BC5" s="1064"/>
      <c r="BD5" s="1219"/>
      <c r="BE5" s="1219"/>
      <c r="BF5" s="1222"/>
      <c r="BG5" s="1067"/>
      <c r="BH5" s="1047"/>
      <c r="BI5" s="1047"/>
    </row>
    <row r="6" spans="1:61" ht="381" customHeight="1" thickBot="1" x14ac:dyDescent="0.3">
      <c r="A6" s="634">
        <v>1</v>
      </c>
      <c r="B6" s="608" t="s">
        <v>929</v>
      </c>
      <c r="C6" s="609" t="s">
        <v>65</v>
      </c>
      <c r="D6" s="598" t="s">
        <v>473</v>
      </c>
      <c r="E6" s="610" t="s">
        <v>930</v>
      </c>
      <c r="F6" s="576" t="s">
        <v>931</v>
      </c>
      <c r="G6" s="618" t="s">
        <v>932</v>
      </c>
      <c r="H6" s="575">
        <v>3</v>
      </c>
      <c r="I6" s="637">
        <v>3</v>
      </c>
      <c r="J6" s="815" t="s">
        <v>933</v>
      </c>
      <c r="K6" s="630"/>
      <c r="L6" s="584">
        <f>(I6*0.25)/H6</f>
        <v>0.25</v>
      </c>
      <c r="M6" s="576" t="s">
        <v>931</v>
      </c>
      <c r="N6" s="618" t="s">
        <v>934</v>
      </c>
      <c r="O6" s="575">
        <v>3</v>
      </c>
      <c r="P6" s="744">
        <v>3</v>
      </c>
      <c r="Q6" s="741" t="s">
        <v>935</v>
      </c>
      <c r="R6" s="584"/>
      <c r="S6" s="317">
        <f>(P6*0.25)/O6</f>
        <v>0.25</v>
      </c>
      <c r="T6" s="576" t="s">
        <v>931</v>
      </c>
      <c r="U6" s="618" t="s">
        <v>936</v>
      </c>
      <c r="V6" s="14">
        <v>3</v>
      </c>
      <c r="W6" s="432">
        <v>3</v>
      </c>
      <c r="X6" s="816" t="s">
        <v>937</v>
      </c>
      <c r="Y6" s="611"/>
      <c r="Z6" s="584">
        <f t="shared" ref="Z6:Z11" si="0">(W6*0.25)/V6</f>
        <v>0.25</v>
      </c>
      <c r="AA6" s="830" t="s">
        <v>931</v>
      </c>
      <c r="AB6" s="831" t="s">
        <v>938</v>
      </c>
      <c r="AC6" s="14">
        <v>3</v>
      </c>
      <c r="AD6" s="588">
        <v>3</v>
      </c>
      <c r="AE6" s="612" t="s">
        <v>939</v>
      </c>
      <c r="AF6" s="584"/>
      <c r="AG6" s="584">
        <f>(AD6*0.25)/AC6</f>
        <v>0.25</v>
      </c>
      <c r="AH6" s="578" t="s">
        <v>631</v>
      </c>
      <c r="AI6" s="579">
        <v>0.15</v>
      </c>
      <c r="AJ6" s="577" t="s">
        <v>486</v>
      </c>
      <c r="AK6" s="577">
        <v>0.15</v>
      </c>
      <c r="AL6" s="580">
        <f>(AI6+AK6)</f>
        <v>0.3</v>
      </c>
      <c r="AM6" s="577" t="s">
        <v>487</v>
      </c>
      <c r="AN6" s="577" t="s">
        <v>488</v>
      </c>
      <c r="AO6" s="577" t="s">
        <v>489</v>
      </c>
      <c r="AP6" s="255" t="s">
        <v>490</v>
      </c>
      <c r="AQ6" s="256">
        <v>0.8</v>
      </c>
      <c r="AR6" s="257" t="s">
        <v>491</v>
      </c>
      <c r="AS6" s="256">
        <v>0.6</v>
      </c>
      <c r="AT6" s="258" t="s">
        <v>492</v>
      </c>
      <c r="AU6" s="335">
        <f>AL6*AQ6</f>
        <v>0.24</v>
      </c>
      <c r="AV6" s="334">
        <f>AQ6-AU6</f>
        <v>0.56000000000000005</v>
      </c>
      <c r="AW6" s="573" t="s">
        <v>633</v>
      </c>
      <c r="AX6" s="574">
        <v>0.56000000000000005</v>
      </c>
      <c r="AY6" s="573" t="s">
        <v>491</v>
      </c>
      <c r="AZ6" s="571">
        <v>0.6</v>
      </c>
      <c r="BA6" s="572" t="s">
        <v>491</v>
      </c>
      <c r="BB6" s="498" t="s">
        <v>522</v>
      </c>
      <c r="BC6" s="613"/>
      <c r="BD6" s="614"/>
      <c r="BE6" s="614"/>
      <c r="BF6" s="617"/>
      <c r="BG6" s="614"/>
      <c r="BH6" s="615"/>
      <c r="BI6" s="616"/>
    </row>
    <row r="7" spans="1:61" ht="197.25" customHeight="1" x14ac:dyDescent="0.25">
      <c r="A7" s="88">
        <v>2</v>
      </c>
      <c r="B7" s="87" t="s">
        <v>940</v>
      </c>
      <c r="C7" s="269" t="s">
        <v>45</v>
      </c>
      <c r="D7" s="254" t="s">
        <v>941</v>
      </c>
      <c r="E7" s="35" t="s">
        <v>942</v>
      </c>
      <c r="F7" s="480" t="s">
        <v>943</v>
      </c>
      <c r="G7" s="530" t="s">
        <v>944</v>
      </c>
      <c r="H7" s="89">
        <v>1</v>
      </c>
      <c r="I7" s="631">
        <v>1</v>
      </c>
      <c r="J7" s="735" t="s">
        <v>945</v>
      </c>
      <c r="K7" s="270"/>
      <c r="L7" s="317">
        <f>(I7*0.25)/H7</f>
        <v>0.25</v>
      </c>
      <c r="M7" s="480" t="s">
        <v>943</v>
      </c>
      <c r="N7" s="530" t="s">
        <v>944</v>
      </c>
      <c r="O7" s="15">
        <v>2</v>
      </c>
      <c r="P7" s="632">
        <v>2</v>
      </c>
      <c r="Q7" s="667" t="s">
        <v>946</v>
      </c>
      <c r="R7" s="292"/>
      <c r="S7" s="292">
        <f>(P7*0.25)/O7</f>
        <v>0.25</v>
      </c>
      <c r="T7" s="480" t="s">
        <v>943</v>
      </c>
      <c r="U7" s="530" t="s">
        <v>947</v>
      </c>
      <c r="V7" s="388">
        <v>1</v>
      </c>
      <c r="W7" s="413">
        <v>1</v>
      </c>
      <c r="X7" s="759" t="s">
        <v>948</v>
      </c>
      <c r="Y7" s="457"/>
      <c r="Z7" s="317">
        <f t="shared" si="0"/>
        <v>0.25</v>
      </c>
      <c r="AA7" s="832" t="s">
        <v>943</v>
      </c>
      <c r="AB7" s="658" t="s">
        <v>949</v>
      </c>
      <c r="AC7" s="388">
        <v>2</v>
      </c>
      <c r="AD7" s="319">
        <v>2</v>
      </c>
      <c r="AE7" s="509" t="s">
        <v>950</v>
      </c>
      <c r="AF7" s="312"/>
      <c r="AG7" s="317">
        <f>(AD7*0.25)/AC7</f>
        <v>0.25</v>
      </c>
      <c r="AH7" s="210" t="s">
        <v>485</v>
      </c>
      <c r="AI7" s="210">
        <v>0.25</v>
      </c>
      <c r="AJ7" s="210" t="s">
        <v>486</v>
      </c>
      <c r="AK7" s="210">
        <v>0.15</v>
      </c>
      <c r="AL7" s="211">
        <f>(AI7+AK7)</f>
        <v>0.4</v>
      </c>
      <c r="AM7" s="210" t="s">
        <v>487</v>
      </c>
      <c r="AN7" s="210" t="s">
        <v>488</v>
      </c>
      <c r="AO7" s="212" t="s">
        <v>489</v>
      </c>
      <c r="AP7" s="131" t="s">
        <v>521</v>
      </c>
      <c r="AQ7" s="138">
        <v>0.4</v>
      </c>
      <c r="AR7" s="139" t="s">
        <v>646</v>
      </c>
      <c r="AS7" s="138">
        <v>1</v>
      </c>
      <c r="AT7" s="140" t="s">
        <v>647</v>
      </c>
      <c r="AU7" s="121">
        <f>AL7*AQ7</f>
        <v>0.16000000000000003</v>
      </c>
      <c r="AV7" s="120">
        <f>AQ7-AU7</f>
        <v>0.24</v>
      </c>
      <c r="AW7" s="131" t="s">
        <v>521</v>
      </c>
      <c r="AX7" s="264">
        <v>0.24</v>
      </c>
      <c r="AY7" s="139" t="s">
        <v>646</v>
      </c>
      <c r="AZ7" s="138">
        <v>1</v>
      </c>
      <c r="BA7" s="272" t="s">
        <v>647</v>
      </c>
      <c r="BB7" s="494" t="s">
        <v>522</v>
      </c>
      <c r="BC7" s="418">
        <v>0.32000000000000006</v>
      </c>
      <c r="BD7" s="275"/>
      <c r="BE7" s="275"/>
      <c r="BF7" s="275"/>
      <c r="BG7" s="275"/>
      <c r="BH7" s="275"/>
      <c r="BI7" s="275"/>
    </row>
    <row r="8" spans="1:61" ht="380.25" customHeight="1" thickBot="1" x14ac:dyDescent="0.3">
      <c r="A8" s="13">
        <v>3</v>
      </c>
      <c r="B8" s="271" t="s">
        <v>929</v>
      </c>
      <c r="C8" s="35" t="s">
        <v>951</v>
      </c>
      <c r="D8" s="140" t="s">
        <v>734</v>
      </c>
      <c r="E8" s="619" t="s">
        <v>952</v>
      </c>
      <c r="F8" s="395" t="s">
        <v>953</v>
      </c>
      <c r="G8" s="621" t="s">
        <v>954</v>
      </c>
      <c r="H8" s="15">
        <v>3</v>
      </c>
      <c r="I8" s="632">
        <v>3</v>
      </c>
      <c r="J8" s="633" t="s">
        <v>955</v>
      </c>
      <c r="K8" s="318"/>
      <c r="L8" s="317">
        <f>(I8*0.25)/H8</f>
        <v>0.25</v>
      </c>
      <c r="M8" s="395" t="s">
        <v>953</v>
      </c>
      <c r="N8" s="621" t="s">
        <v>954</v>
      </c>
      <c r="O8" s="15">
        <v>3</v>
      </c>
      <c r="P8" s="649">
        <v>3</v>
      </c>
      <c r="Q8" s="467" t="s">
        <v>956</v>
      </c>
      <c r="R8" s="453"/>
      <c r="S8" s="292">
        <f>(P8*0.25)/O8</f>
        <v>0.25</v>
      </c>
      <c r="T8" s="395" t="s">
        <v>953</v>
      </c>
      <c r="U8" s="620" t="s">
        <v>957</v>
      </c>
      <c r="V8" s="15">
        <v>3</v>
      </c>
      <c r="W8" s="413">
        <v>3</v>
      </c>
      <c r="X8" s="467" t="s">
        <v>958</v>
      </c>
      <c r="Y8" s="453"/>
      <c r="Z8" s="292">
        <f t="shared" si="0"/>
        <v>0.25</v>
      </c>
      <c r="AA8" s="833" t="s">
        <v>953</v>
      </c>
      <c r="AB8" s="834" t="s">
        <v>959</v>
      </c>
      <c r="AC8" s="15">
        <v>3</v>
      </c>
      <c r="AD8" s="413">
        <v>3</v>
      </c>
      <c r="AE8" s="392" t="s">
        <v>960</v>
      </c>
      <c r="AF8" s="410"/>
      <c r="AG8" s="317">
        <f>(AD8*0.25)/AC8</f>
        <v>0.25</v>
      </c>
      <c r="AH8" s="423" t="s">
        <v>485</v>
      </c>
      <c r="AI8" s="423">
        <v>0.25</v>
      </c>
      <c r="AJ8" s="424" t="s">
        <v>520</v>
      </c>
      <c r="AK8" s="423">
        <v>0.25</v>
      </c>
      <c r="AL8" s="425">
        <f>(AI8+AK8)</f>
        <v>0.5</v>
      </c>
      <c r="AM8" s="423" t="s">
        <v>487</v>
      </c>
      <c r="AN8" s="423" t="s">
        <v>488</v>
      </c>
      <c r="AO8" s="426" t="s">
        <v>489</v>
      </c>
      <c r="AP8" s="248" t="s">
        <v>490</v>
      </c>
      <c r="AQ8" s="249">
        <v>0.8</v>
      </c>
      <c r="AR8" s="250" t="s">
        <v>491</v>
      </c>
      <c r="AS8" s="249">
        <v>0.6</v>
      </c>
      <c r="AT8" s="225" t="s">
        <v>492</v>
      </c>
      <c r="AU8" s="335">
        <f>AL8*AQ8</f>
        <v>0.4</v>
      </c>
      <c r="AV8" s="334">
        <f>AQ8-AU8</f>
        <v>0.4</v>
      </c>
      <c r="AW8" s="257" t="s">
        <v>633</v>
      </c>
      <c r="AX8" s="427">
        <v>0.4</v>
      </c>
      <c r="AY8" s="257" t="s">
        <v>491</v>
      </c>
      <c r="AZ8" s="256">
        <v>0.6</v>
      </c>
      <c r="BA8" s="428" t="s">
        <v>491</v>
      </c>
      <c r="BB8" s="494" t="s">
        <v>522</v>
      </c>
      <c r="BC8" s="418">
        <v>0.32000000000000006</v>
      </c>
      <c r="BD8" s="429"/>
      <c r="BE8" s="429"/>
      <c r="BF8" s="429"/>
      <c r="BG8" s="429"/>
      <c r="BH8" s="429"/>
      <c r="BI8" s="429"/>
    </row>
    <row r="9" spans="1:61" ht="108.75" customHeight="1" thickBot="1" x14ac:dyDescent="0.3">
      <c r="A9" s="26" t="s">
        <v>455</v>
      </c>
      <c r="B9" s="27" t="s">
        <v>456</v>
      </c>
      <c r="C9" s="268" t="s">
        <v>457</v>
      </c>
      <c r="D9" s="268" t="s">
        <v>458</v>
      </c>
      <c r="E9" s="268" t="s">
        <v>506</v>
      </c>
      <c r="F9" s="223" t="s">
        <v>460</v>
      </c>
      <c r="G9" s="6" t="s">
        <v>461</v>
      </c>
      <c r="H9" s="932" t="s">
        <v>462</v>
      </c>
      <c r="I9" s="305" t="s">
        <v>463</v>
      </c>
      <c r="J9" s="315" t="s">
        <v>464</v>
      </c>
      <c r="K9" s="316" t="s">
        <v>465</v>
      </c>
      <c r="L9" s="303" t="s">
        <v>659</v>
      </c>
      <c r="M9" s="223" t="s">
        <v>460</v>
      </c>
      <c r="N9" s="6" t="s">
        <v>461</v>
      </c>
      <c r="O9" s="930" t="s">
        <v>925</v>
      </c>
      <c r="P9" s="455" t="s">
        <v>463</v>
      </c>
      <c r="Q9" s="454" t="s">
        <v>961</v>
      </c>
      <c r="R9" s="456" t="s">
        <v>465</v>
      </c>
      <c r="S9" s="303" t="s">
        <v>466</v>
      </c>
      <c r="T9" s="345"/>
      <c r="U9" s="345"/>
      <c r="V9" s="320" t="s">
        <v>469</v>
      </c>
      <c r="W9" s="324" t="s">
        <v>463</v>
      </c>
      <c r="X9" s="324" t="s">
        <v>962</v>
      </c>
      <c r="Y9" s="324" t="s">
        <v>465</v>
      </c>
      <c r="Z9" s="320" t="s">
        <v>470</v>
      </c>
      <c r="AA9" s="223" t="s">
        <v>460</v>
      </c>
      <c r="AB9" s="529" t="s">
        <v>461</v>
      </c>
      <c r="AC9" s="303" t="s">
        <v>471</v>
      </c>
      <c r="AD9" s="306" t="s">
        <v>463</v>
      </c>
      <c r="AE9" s="511" t="s">
        <v>962</v>
      </c>
      <c r="AF9" s="324" t="s">
        <v>465</v>
      </c>
      <c r="AG9" s="341">
        <f>AVERAGE(AG5:AG8)</f>
        <v>0.25</v>
      </c>
      <c r="AH9" s="194" t="s">
        <v>427</v>
      </c>
      <c r="AI9" s="194" t="s">
        <v>428</v>
      </c>
      <c r="AJ9" s="194" t="s">
        <v>429</v>
      </c>
      <c r="AK9" s="194" t="s">
        <v>428</v>
      </c>
      <c r="AL9" s="414" t="s">
        <v>813</v>
      </c>
      <c r="AM9" s="194" t="s">
        <v>431</v>
      </c>
      <c r="AN9" s="194" t="s">
        <v>432</v>
      </c>
      <c r="AO9" s="194" t="s">
        <v>433</v>
      </c>
      <c r="AP9" s="190" t="s">
        <v>434</v>
      </c>
      <c r="AQ9" s="190" t="s">
        <v>435</v>
      </c>
      <c r="AR9" s="190" t="s">
        <v>436</v>
      </c>
      <c r="AS9" s="190" t="s">
        <v>437</v>
      </c>
      <c r="AT9" s="190" t="s">
        <v>438</v>
      </c>
      <c r="AU9" s="197" t="s">
        <v>439</v>
      </c>
      <c r="AV9" s="415" t="s">
        <v>440</v>
      </c>
      <c r="AW9" s="190" t="s">
        <v>442</v>
      </c>
      <c r="AX9" s="190" t="s">
        <v>443</v>
      </c>
      <c r="AY9" s="190" t="s">
        <v>444</v>
      </c>
      <c r="AZ9" s="191" t="s">
        <v>445</v>
      </c>
      <c r="BA9" s="190" t="s">
        <v>446</v>
      </c>
      <c r="BB9" s="196" t="s">
        <v>447</v>
      </c>
      <c r="BC9" s="417" t="s">
        <v>448</v>
      </c>
      <c r="BD9" s="192" t="s">
        <v>449</v>
      </c>
      <c r="BE9" s="192" t="s">
        <v>450</v>
      </c>
      <c r="BF9" s="195" t="s">
        <v>451</v>
      </c>
      <c r="BG9" s="195" t="s">
        <v>452</v>
      </c>
      <c r="BH9" s="192" t="s">
        <v>453</v>
      </c>
      <c r="BI9" s="192" t="s">
        <v>454</v>
      </c>
    </row>
    <row r="10" spans="1:61" ht="355.5" customHeight="1" x14ac:dyDescent="0.25">
      <c r="A10" s="69">
        <v>1</v>
      </c>
      <c r="B10" s="70" t="s">
        <v>963</v>
      </c>
      <c r="C10" s="622" t="s">
        <v>66</v>
      </c>
      <c r="D10" s="71" t="s">
        <v>473</v>
      </c>
      <c r="E10" s="28" t="s">
        <v>964</v>
      </c>
      <c r="F10" s="675" t="s">
        <v>965</v>
      </c>
      <c r="G10" s="403" t="s">
        <v>966</v>
      </c>
      <c r="H10" s="72">
        <v>2</v>
      </c>
      <c r="I10" s="81">
        <v>2</v>
      </c>
      <c r="J10" s="640" t="s">
        <v>967</v>
      </c>
      <c r="K10" s="641" t="s">
        <v>968</v>
      </c>
      <c r="L10" s="317">
        <f t="shared" ref="L10:L15" si="1">(I10*0.25)/H10</f>
        <v>0.25</v>
      </c>
      <c r="M10" s="623" t="s">
        <v>965</v>
      </c>
      <c r="N10" s="403" t="s">
        <v>969</v>
      </c>
      <c r="O10" s="72">
        <v>2</v>
      </c>
      <c r="P10" s="321">
        <v>2</v>
      </c>
      <c r="Q10" s="857" t="s">
        <v>970</v>
      </c>
      <c r="R10" s="73"/>
      <c r="S10" s="292">
        <f>(P10*0.25)/O10</f>
        <v>0.25</v>
      </c>
      <c r="T10" s="623" t="s">
        <v>965</v>
      </c>
      <c r="U10" s="403" t="s">
        <v>971</v>
      </c>
      <c r="V10" s="72">
        <v>2</v>
      </c>
      <c r="W10" s="321">
        <v>2</v>
      </c>
      <c r="X10" s="858" t="s">
        <v>972</v>
      </c>
      <c r="Y10" s="753" t="s">
        <v>973</v>
      </c>
      <c r="Z10" s="292">
        <f t="shared" si="0"/>
        <v>0.25</v>
      </c>
      <c r="AA10" s="623" t="s">
        <v>965</v>
      </c>
      <c r="AB10" s="835" t="s">
        <v>969</v>
      </c>
      <c r="AC10" s="72">
        <v>2</v>
      </c>
      <c r="AD10" s="321">
        <v>2</v>
      </c>
      <c r="AE10" s="856" t="s">
        <v>974</v>
      </c>
      <c r="AF10" s="292" t="s">
        <v>975</v>
      </c>
      <c r="AG10" s="292">
        <f>(AD10*0.25)/AC10</f>
        <v>0.25</v>
      </c>
      <c r="AH10" s="180" t="s">
        <v>485</v>
      </c>
      <c r="AI10" s="180">
        <v>0.25</v>
      </c>
      <c r="AJ10" s="180" t="s">
        <v>486</v>
      </c>
      <c r="AK10" s="180">
        <v>0.15</v>
      </c>
      <c r="AL10" s="134">
        <f t="shared" ref="AL10:AL11" si="2">(AI10+AK10)</f>
        <v>0.4</v>
      </c>
      <c r="AM10" s="180" t="s">
        <v>487</v>
      </c>
      <c r="AN10" s="180" t="s">
        <v>488</v>
      </c>
      <c r="AO10" s="184" t="s">
        <v>489</v>
      </c>
      <c r="AP10" s="198" t="s">
        <v>633</v>
      </c>
      <c r="AQ10" s="199">
        <v>0.4</v>
      </c>
      <c r="AR10" s="198" t="s">
        <v>491</v>
      </c>
      <c r="AS10" s="199">
        <v>0.6</v>
      </c>
      <c r="AT10" s="140" t="s">
        <v>491</v>
      </c>
      <c r="AU10" s="335">
        <f>AL10*AQ10</f>
        <v>0.16000000000000003</v>
      </c>
      <c r="AV10" s="334">
        <f>AQ10-AU10</f>
        <v>0.24</v>
      </c>
      <c r="AW10" s="131" t="s">
        <v>494</v>
      </c>
      <c r="AX10" s="161">
        <v>0.24</v>
      </c>
      <c r="AY10" s="198" t="s">
        <v>491</v>
      </c>
      <c r="AZ10" s="199">
        <v>0.6</v>
      </c>
      <c r="BA10" s="203" t="s">
        <v>491</v>
      </c>
      <c r="BB10" s="140" t="s">
        <v>522</v>
      </c>
      <c r="BC10" s="1223">
        <v>0.32000000000000006</v>
      </c>
      <c r="BD10" s="419"/>
      <c r="BE10" s="419"/>
      <c r="BF10" s="420"/>
      <c r="BG10" s="188"/>
      <c r="BH10" s="187"/>
      <c r="BI10" s="187"/>
    </row>
    <row r="11" spans="1:61" ht="409.5" x14ac:dyDescent="0.25">
      <c r="A11" s="60">
        <v>2</v>
      </c>
      <c r="B11" s="469" t="s">
        <v>963</v>
      </c>
      <c r="C11" s="736" t="s">
        <v>976</v>
      </c>
      <c r="D11" s="221" t="s">
        <v>870</v>
      </c>
      <c r="E11" s="674" t="s">
        <v>977</v>
      </c>
      <c r="F11" s="276" t="s">
        <v>978</v>
      </c>
      <c r="G11" s="676" t="s">
        <v>979</v>
      </c>
      <c r="H11" s="66">
        <v>1</v>
      </c>
      <c r="I11" s="61">
        <v>1</v>
      </c>
      <c r="J11" s="638" t="s">
        <v>980</v>
      </c>
      <c r="K11" s="639" t="s">
        <v>981</v>
      </c>
      <c r="L11" s="317">
        <f t="shared" si="1"/>
        <v>0.25</v>
      </c>
      <c r="M11" s="276" t="s">
        <v>978</v>
      </c>
      <c r="N11" s="676" t="s">
        <v>979</v>
      </c>
      <c r="O11" s="66">
        <v>1</v>
      </c>
      <c r="P11" s="34" t="s">
        <v>493</v>
      </c>
      <c r="Q11" s="326"/>
      <c r="R11" s="745" t="s">
        <v>982</v>
      </c>
      <c r="S11" s="292" t="e">
        <f>(P11*0.25)/O11</f>
        <v>#VALUE!</v>
      </c>
      <c r="T11" s="327" t="s">
        <v>983</v>
      </c>
      <c r="U11" s="624" t="s">
        <v>984</v>
      </c>
      <c r="V11" s="66">
        <v>1</v>
      </c>
      <c r="W11" s="34">
        <v>1</v>
      </c>
      <c r="X11" s="638" t="s">
        <v>985</v>
      </c>
      <c r="Y11" s="754" t="s">
        <v>986</v>
      </c>
      <c r="Z11" s="292">
        <f t="shared" si="0"/>
        <v>0.25</v>
      </c>
      <c r="AA11" s="327" t="s">
        <v>987</v>
      </c>
      <c r="AB11" s="624" t="s">
        <v>988</v>
      </c>
      <c r="AC11" s="66">
        <v>1</v>
      </c>
      <c r="AD11" s="319"/>
      <c r="AE11" s="855" t="s">
        <v>989</v>
      </c>
      <c r="AF11" s="292" t="s">
        <v>990</v>
      </c>
      <c r="AG11" s="292"/>
      <c r="AH11" s="180" t="s">
        <v>485</v>
      </c>
      <c r="AI11" s="180">
        <v>0.25</v>
      </c>
      <c r="AJ11" s="180" t="s">
        <v>486</v>
      </c>
      <c r="AK11" s="180">
        <v>0.15</v>
      </c>
      <c r="AL11" s="134">
        <f t="shared" si="2"/>
        <v>0.4</v>
      </c>
      <c r="AM11" s="180" t="s">
        <v>487</v>
      </c>
      <c r="AN11" s="180" t="s">
        <v>488</v>
      </c>
      <c r="AO11" s="184" t="s">
        <v>489</v>
      </c>
      <c r="AP11" s="198" t="s">
        <v>633</v>
      </c>
      <c r="AQ11" s="199">
        <v>0.4</v>
      </c>
      <c r="AR11" s="198" t="s">
        <v>491</v>
      </c>
      <c r="AS11" s="199">
        <v>0.6</v>
      </c>
      <c r="AT11" s="140" t="s">
        <v>491</v>
      </c>
      <c r="AU11" s="199">
        <f>AL11*AQ11</f>
        <v>0.16000000000000003</v>
      </c>
      <c r="AV11" s="199">
        <v>0.6</v>
      </c>
      <c r="AW11" s="203" t="s">
        <v>491</v>
      </c>
      <c r="AX11" s="421"/>
      <c r="AY11" s="421"/>
      <c r="AZ11" s="422"/>
      <c r="BA11" s="421"/>
      <c r="BB11" s="186"/>
      <c r="BC11" s="1224"/>
      <c r="BD11" s="187"/>
      <c r="BE11" s="187"/>
      <c r="BF11" s="188"/>
      <c r="BG11" s="226"/>
      <c r="BH11" s="227"/>
      <c r="BI11" s="227"/>
    </row>
    <row r="12" spans="1:61" ht="86.25" customHeight="1" thickBot="1" x14ac:dyDescent="0.3">
      <c r="A12" s="26" t="s">
        <v>455</v>
      </c>
      <c r="B12" s="27" t="s">
        <v>456</v>
      </c>
      <c r="C12" s="268" t="s">
        <v>457</v>
      </c>
      <c r="D12" s="268" t="s">
        <v>458</v>
      </c>
      <c r="E12" s="268" t="s">
        <v>506</v>
      </c>
      <c r="F12" s="223" t="s">
        <v>460</v>
      </c>
      <c r="G12" s="6" t="s">
        <v>461</v>
      </c>
      <c r="H12" s="932" t="s">
        <v>462</v>
      </c>
      <c r="I12" s="305" t="s">
        <v>463</v>
      </c>
      <c r="J12" s="315" t="s">
        <v>464</v>
      </c>
      <c r="K12" s="316" t="s">
        <v>465</v>
      </c>
      <c r="L12" s="303" t="s">
        <v>659</v>
      </c>
      <c r="M12" s="223" t="s">
        <v>460</v>
      </c>
      <c r="N12" s="529" t="s">
        <v>461</v>
      </c>
      <c r="O12" s="930" t="s">
        <v>925</v>
      </c>
      <c r="P12" s="455" t="s">
        <v>463</v>
      </c>
      <c r="Q12" s="454" t="s">
        <v>991</v>
      </c>
      <c r="R12" s="456" t="s">
        <v>465</v>
      </c>
      <c r="S12" s="303" t="s">
        <v>466</v>
      </c>
      <c r="T12" s="345"/>
      <c r="U12" s="345"/>
      <c r="V12" s="320" t="s">
        <v>469</v>
      </c>
      <c r="W12" s="324" t="s">
        <v>463</v>
      </c>
      <c r="X12" s="324" t="s">
        <v>468</v>
      </c>
      <c r="Y12" s="324" t="s">
        <v>465</v>
      </c>
      <c r="Z12" s="320" t="s">
        <v>470</v>
      </c>
      <c r="AA12" s="223" t="s">
        <v>460</v>
      </c>
      <c r="AB12" s="529" t="s">
        <v>461</v>
      </c>
      <c r="AC12" s="320" t="s">
        <v>471</v>
      </c>
      <c r="AD12" s="324" t="s">
        <v>463</v>
      </c>
      <c r="AE12" s="511" t="s">
        <v>992</v>
      </c>
      <c r="AF12" s="324" t="s">
        <v>465</v>
      </c>
      <c r="AG12" s="341">
        <f>AVERAGE(AG10:AG11)</f>
        <v>0.25</v>
      </c>
      <c r="AH12" s="194" t="s">
        <v>427</v>
      </c>
      <c r="AI12" s="194" t="s">
        <v>428</v>
      </c>
      <c r="AJ12" s="194" t="s">
        <v>429</v>
      </c>
      <c r="AK12" s="194" t="s">
        <v>428</v>
      </c>
      <c r="AL12" s="414" t="s">
        <v>813</v>
      </c>
      <c r="AM12" s="194" t="s">
        <v>431</v>
      </c>
      <c r="AN12" s="194" t="s">
        <v>432</v>
      </c>
      <c r="AO12" s="194" t="s">
        <v>433</v>
      </c>
      <c r="AP12" s="190" t="s">
        <v>434</v>
      </c>
      <c r="AQ12" s="190" t="s">
        <v>435</v>
      </c>
      <c r="AR12" s="190" t="s">
        <v>436</v>
      </c>
      <c r="AS12" s="190" t="s">
        <v>437</v>
      </c>
      <c r="AT12" s="190" t="s">
        <v>438</v>
      </c>
      <c r="AU12" s="197" t="s">
        <v>439</v>
      </c>
      <c r="AV12" s="415" t="s">
        <v>440</v>
      </c>
      <c r="AW12" s="190" t="s">
        <v>442</v>
      </c>
      <c r="AX12" s="190" t="s">
        <v>443</v>
      </c>
      <c r="AY12" s="190" t="s">
        <v>444</v>
      </c>
      <c r="AZ12" s="191" t="s">
        <v>445</v>
      </c>
      <c r="BA12" s="190" t="s">
        <v>446</v>
      </c>
      <c r="BB12" s="196" t="s">
        <v>447</v>
      </c>
      <c r="BC12" s="417" t="s">
        <v>448</v>
      </c>
      <c r="BD12" s="192" t="s">
        <v>449</v>
      </c>
      <c r="BE12" s="192" t="s">
        <v>450</v>
      </c>
      <c r="BF12" s="195" t="s">
        <v>451</v>
      </c>
      <c r="BG12" s="195" t="s">
        <v>452</v>
      </c>
      <c r="BH12" s="192" t="s">
        <v>453</v>
      </c>
      <c r="BI12" s="192" t="s">
        <v>454</v>
      </c>
    </row>
    <row r="13" spans="1:61" ht="306" x14ac:dyDescent="0.25">
      <c r="A13" s="69">
        <v>1</v>
      </c>
      <c r="B13" s="74" t="s">
        <v>993</v>
      </c>
      <c r="C13" s="503" t="s">
        <v>67</v>
      </c>
      <c r="D13" s="36" t="s">
        <v>473</v>
      </c>
      <c r="E13" s="480" t="s">
        <v>994</v>
      </c>
      <c r="F13" s="35" t="s">
        <v>995</v>
      </c>
      <c r="G13" s="35" t="s">
        <v>996</v>
      </c>
      <c r="H13" s="72">
        <v>1</v>
      </c>
      <c r="I13" s="280">
        <v>1</v>
      </c>
      <c r="J13" s="638" t="s">
        <v>997</v>
      </c>
      <c r="K13" s="63"/>
      <c r="L13" s="317">
        <f t="shared" si="1"/>
        <v>0.25</v>
      </c>
      <c r="M13" s="35" t="s">
        <v>995</v>
      </c>
      <c r="N13" s="35" t="s">
        <v>996</v>
      </c>
      <c r="O13" s="72">
        <v>1</v>
      </c>
      <c r="P13" s="281">
        <v>1</v>
      </c>
      <c r="Q13" s="638" t="s">
        <v>997</v>
      </c>
      <c r="R13" s="292"/>
      <c r="S13" s="292">
        <f>(I13*0.25)/H13</f>
        <v>0.25</v>
      </c>
      <c r="T13" s="35" t="s">
        <v>995</v>
      </c>
      <c r="U13" s="35" t="s">
        <v>998</v>
      </c>
      <c r="V13" s="72">
        <v>1</v>
      </c>
      <c r="W13" s="321">
        <v>1</v>
      </c>
      <c r="X13" s="638" t="s">
        <v>999</v>
      </c>
      <c r="Y13" s="333"/>
      <c r="Z13" s="292">
        <f>(W13*0.25)/V13</f>
        <v>0.25</v>
      </c>
      <c r="AA13" s="78" t="s">
        <v>1000</v>
      </c>
      <c r="AB13" s="78" t="s">
        <v>1001</v>
      </c>
      <c r="AC13" s="72">
        <v>1</v>
      </c>
      <c r="AD13" s="319">
        <v>1</v>
      </c>
      <c r="AE13" s="292" t="s">
        <v>1002</v>
      </c>
      <c r="AF13" s="292"/>
      <c r="AG13" s="292">
        <f>(AD13*0.25)/AC13</f>
        <v>0.25</v>
      </c>
      <c r="AH13" s="210" t="s">
        <v>485</v>
      </c>
      <c r="AI13" s="210">
        <v>0.25</v>
      </c>
      <c r="AJ13" s="210" t="s">
        <v>486</v>
      </c>
      <c r="AK13" s="210">
        <v>0.15</v>
      </c>
      <c r="AL13" s="211">
        <v>0.4</v>
      </c>
      <c r="AM13" s="210" t="s">
        <v>487</v>
      </c>
      <c r="AN13" s="210" t="s">
        <v>488</v>
      </c>
      <c r="AO13" s="212" t="s">
        <v>489</v>
      </c>
      <c r="AP13" s="207" t="s">
        <v>633</v>
      </c>
      <c r="AQ13" s="142">
        <v>0.6</v>
      </c>
      <c r="AR13" s="207" t="s">
        <v>491</v>
      </c>
      <c r="AS13" s="142">
        <v>0.6</v>
      </c>
      <c r="AT13" s="90" t="s">
        <v>491</v>
      </c>
      <c r="AU13" s="121">
        <f>AL13*AQ13</f>
        <v>0.24</v>
      </c>
      <c r="AV13" s="120">
        <f>AQ13-AU13</f>
        <v>0.36</v>
      </c>
      <c r="AW13" s="131" t="s">
        <v>494</v>
      </c>
      <c r="AX13" s="120">
        <v>0.36</v>
      </c>
      <c r="AY13" s="198" t="s">
        <v>491</v>
      </c>
      <c r="AZ13" s="199">
        <v>0.6</v>
      </c>
      <c r="BA13" s="274" t="s">
        <v>491</v>
      </c>
      <c r="BB13" s="275"/>
      <c r="BC13" s="430">
        <v>0.32000000000000006</v>
      </c>
      <c r="BD13" s="275"/>
      <c r="BE13" s="275"/>
      <c r="BF13" s="275"/>
      <c r="BG13" s="275"/>
      <c r="BH13" s="275"/>
      <c r="BI13" s="275"/>
    </row>
    <row r="14" spans="1:61" ht="293.25" x14ac:dyDescent="0.25">
      <c r="A14" s="13">
        <v>2</v>
      </c>
      <c r="B14" s="62" t="s">
        <v>993</v>
      </c>
      <c r="C14" s="253" t="s">
        <v>1003</v>
      </c>
      <c r="D14" s="628" t="s">
        <v>1004</v>
      </c>
      <c r="E14" s="35" t="s">
        <v>1005</v>
      </c>
      <c r="F14" s="276" t="s">
        <v>1006</v>
      </c>
      <c r="G14" s="35" t="s">
        <v>1007</v>
      </c>
      <c r="H14" s="15">
        <v>1</v>
      </c>
      <c r="I14" s="281">
        <v>1</v>
      </c>
      <c r="J14" s="638" t="s">
        <v>1008</v>
      </c>
      <c r="K14" s="470"/>
      <c r="L14" s="317">
        <f t="shared" si="1"/>
        <v>0.25</v>
      </c>
      <c r="M14" s="276" t="s">
        <v>1006</v>
      </c>
      <c r="N14" s="35" t="s">
        <v>1007</v>
      </c>
      <c r="O14" s="15">
        <v>1</v>
      </c>
      <c r="P14" s="281">
        <v>1</v>
      </c>
      <c r="Q14" s="638" t="s">
        <v>1008</v>
      </c>
      <c r="R14" s="292"/>
      <c r="S14" s="292">
        <f>(I14*0.25)/H14</f>
        <v>0.25</v>
      </c>
      <c r="T14" s="276" t="s">
        <v>1006</v>
      </c>
      <c r="U14" s="35" t="s">
        <v>1009</v>
      </c>
      <c r="V14" s="15">
        <v>1</v>
      </c>
      <c r="W14" s="321">
        <v>1</v>
      </c>
      <c r="X14" s="638" t="s">
        <v>1010</v>
      </c>
      <c r="Y14" s="333"/>
      <c r="Z14" s="292">
        <f>(W14*0.25)/V14</f>
        <v>0.25</v>
      </c>
      <c r="AA14" s="145" t="s">
        <v>1006</v>
      </c>
      <c r="AB14" s="78" t="s">
        <v>1011</v>
      </c>
      <c r="AC14" s="15">
        <v>1</v>
      </c>
      <c r="AD14" s="319">
        <v>1</v>
      </c>
      <c r="AE14" s="292" t="s">
        <v>1012</v>
      </c>
      <c r="AF14" s="292"/>
      <c r="AG14" s="292">
        <f>(AD14*0.25)/AC14</f>
        <v>0.25</v>
      </c>
      <c r="AH14" s="210" t="s">
        <v>485</v>
      </c>
      <c r="AI14" s="210">
        <v>0.25</v>
      </c>
      <c r="AJ14" s="210" t="s">
        <v>486</v>
      </c>
      <c r="AK14" s="210">
        <v>0.15</v>
      </c>
      <c r="AL14" s="211">
        <f>(AI14+AK14)</f>
        <v>0.4</v>
      </c>
      <c r="AM14" s="210" t="s">
        <v>487</v>
      </c>
      <c r="AN14" s="210" t="s">
        <v>488</v>
      </c>
      <c r="AO14" s="212" t="s">
        <v>489</v>
      </c>
      <c r="AP14" s="207" t="s">
        <v>633</v>
      </c>
      <c r="AQ14" s="142">
        <v>0.6</v>
      </c>
      <c r="AR14" s="207" t="s">
        <v>491</v>
      </c>
      <c r="AS14" s="142">
        <v>0.6</v>
      </c>
      <c r="AT14" s="90" t="s">
        <v>491</v>
      </c>
      <c r="AU14" s="121">
        <f>AL14*AQ14</f>
        <v>0.24</v>
      </c>
      <c r="AV14" s="120">
        <f>AQ14-AU14</f>
        <v>0.36</v>
      </c>
      <c r="AW14" s="265" t="s">
        <v>494</v>
      </c>
      <c r="AX14" s="120">
        <v>0.36</v>
      </c>
      <c r="AY14" s="207" t="s">
        <v>491</v>
      </c>
      <c r="AZ14" s="142">
        <v>0.6</v>
      </c>
      <c r="BA14" s="273" t="s">
        <v>491</v>
      </c>
      <c r="BB14" s="275"/>
      <c r="BC14" s="430">
        <v>0.32000000000000006</v>
      </c>
      <c r="BD14" s="275"/>
      <c r="BE14" s="275"/>
      <c r="BF14" s="275"/>
      <c r="BG14" s="275"/>
      <c r="BH14" s="275"/>
      <c r="BI14" s="275"/>
    </row>
    <row r="15" spans="1:61" ht="409.5" x14ac:dyDescent="0.25">
      <c r="A15" s="13">
        <v>3</v>
      </c>
      <c r="B15" s="62" t="s">
        <v>993</v>
      </c>
      <c r="C15" s="502" t="s">
        <v>1013</v>
      </c>
      <c r="D15" s="683" t="s">
        <v>1004</v>
      </c>
      <c r="E15" s="35" t="s">
        <v>1014</v>
      </c>
      <c r="F15" s="547" t="s">
        <v>1015</v>
      </c>
      <c r="G15" s="35" t="s">
        <v>1016</v>
      </c>
      <c r="H15" s="66">
        <v>1</v>
      </c>
      <c r="I15" s="54">
        <v>1</v>
      </c>
      <c r="J15" s="638" t="s">
        <v>1017</v>
      </c>
      <c r="K15" s="75"/>
      <c r="L15" s="317">
        <f t="shared" si="1"/>
        <v>0.25</v>
      </c>
      <c r="M15" s="547" t="s">
        <v>1015</v>
      </c>
      <c r="N15" s="35" t="s">
        <v>1016</v>
      </c>
      <c r="O15" s="66">
        <v>1</v>
      </c>
      <c r="P15" s="281">
        <v>1</v>
      </c>
      <c r="Q15" s="638" t="s">
        <v>1017</v>
      </c>
      <c r="R15" s="292"/>
      <c r="S15" s="293">
        <f>(I15*0.25)/H15</f>
        <v>0.25</v>
      </c>
      <c r="T15" s="547" t="s">
        <v>1015</v>
      </c>
      <c r="U15" s="35" t="s">
        <v>1018</v>
      </c>
      <c r="V15" s="66">
        <v>1</v>
      </c>
      <c r="W15" s="321">
        <v>1</v>
      </c>
      <c r="X15" s="638" t="s">
        <v>1019</v>
      </c>
      <c r="Y15" s="390"/>
      <c r="Z15" s="292">
        <f>(W15*0.25)/V15</f>
        <v>0.25</v>
      </c>
      <c r="AA15" s="825" t="s">
        <v>1015</v>
      </c>
      <c r="AB15" s="78" t="s">
        <v>1020</v>
      </c>
      <c r="AC15" s="66">
        <v>1</v>
      </c>
      <c r="AD15" s="319">
        <v>1</v>
      </c>
      <c r="AE15" s="292" t="s">
        <v>1021</v>
      </c>
      <c r="AF15" s="292"/>
      <c r="AG15" s="292">
        <f>(AD15*0.25)/AC15</f>
        <v>0.25</v>
      </c>
      <c r="AH15" s="210" t="s">
        <v>485</v>
      </c>
      <c r="AI15" s="210">
        <v>0.25</v>
      </c>
      <c r="AJ15" s="210" t="s">
        <v>486</v>
      </c>
      <c r="AK15" s="210">
        <v>0.15</v>
      </c>
      <c r="AL15" s="211">
        <v>0.4</v>
      </c>
      <c r="AM15" s="210" t="s">
        <v>487</v>
      </c>
      <c r="AN15" s="210"/>
      <c r="AO15" s="212" t="s">
        <v>489</v>
      </c>
      <c r="AP15" s="266" t="s">
        <v>521</v>
      </c>
      <c r="AQ15" s="142">
        <v>0.2</v>
      </c>
      <c r="AR15" s="207" t="s">
        <v>491</v>
      </c>
      <c r="AS15" s="142">
        <v>0.6</v>
      </c>
      <c r="AT15" s="143" t="s">
        <v>491</v>
      </c>
      <c r="AU15" s="121">
        <f>AL15*AQ15</f>
        <v>8.0000000000000016E-2</v>
      </c>
      <c r="AV15" s="120">
        <f>AQ15-AU15</f>
        <v>0.12</v>
      </c>
      <c r="AW15" s="265" t="s">
        <v>521</v>
      </c>
      <c r="AX15" s="182">
        <v>0.12</v>
      </c>
      <c r="AY15" s="198" t="s">
        <v>491</v>
      </c>
      <c r="AZ15" s="199">
        <v>0.6</v>
      </c>
      <c r="BA15" s="140" t="s">
        <v>491</v>
      </c>
      <c r="BB15" s="275"/>
      <c r="BC15" s="430">
        <v>0.32000000000000006</v>
      </c>
      <c r="BD15" s="275"/>
      <c r="BE15" s="275"/>
      <c r="BF15" s="275"/>
      <c r="BG15" s="275"/>
      <c r="BH15" s="275"/>
      <c r="BI15" s="275"/>
    </row>
    <row r="16" spans="1:61" ht="90" customHeight="1" thickBot="1" x14ac:dyDescent="0.3">
      <c r="E16" s="431"/>
      <c r="I16" s="1226" t="s">
        <v>1022</v>
      </c>
      <c r="J16" s="1227"/>
      <c r="K16" s="387" t="s">
        <v>1023</v>
      </c>
      <c r="L16" s="341">
        <f>AVERAGE(L11:L15)</f>
        <v>0.25</v>
      </c>
      <c r="M16" s="383"/>
      <c r="N16" s="383"/>
      <c r="O16" s="1197" t="s">
        <v>1022</v>
      </c>
      <c r="P16" s="1198"/>
      <c r="Q16" s="1199"/>
      <c r="R16" s="371" t="s">
        <v>1024</v>
      </c>
      <c r="S16" s="341">
        <f>AVERAGE(S14:S15)</f>
        <v>0.25</v>
      </c>
      <c r="T16" s="349"/>
      <c r="U16" s="606"/>
      <c r="V16" s="1197" t="s">
        <v>1022</v>
      </c>
      <c r="W16" s="1198"/>
      <c r="X16" s="1199"/>
      <c r="Y16" s="396" t="s">
        <v>1025</v>
      </c>
      <c r="Z16" s="397">
        <f>AVERAGE(Z14:Z15)</f>
        <v>0.25</v>
      </c>
      <c r="AA16" s="345"/>
      <c r="AB16" s="345"/>
      <c r="AC16" s="625"/>
      <c r="AD16" s="626"/>
      <c r="AE16" s="627"/>
      <c r="AF16" s="396" t="s">
        <v>1026</v>
      </c>
      <c r="AG16" s="397">
        <f>AVERAGE(AG14:AG15)</f>
        <v>0.25</v>
      </c>
      <c r="AH16" s="342"/>
      <c r="AI16" s="342"/>
      <c r="AJ16" s="342"/>
      <c r="AK16" s="342"/>
      <c r="AL16" s="342"/>
      <c r="AM16" s="342"/>
      <c r="AN16" s="342"/>
      <c r="AO16" s="342"/>
      <c r="AP16" s="342"/>
      <c r="AQ16" s="342"/>
      <c r="AR16" s="342"/>
      <c r="AS16" s="342"/>
      <c r="AT16" s="1152" t="s">
        <v>500</v>
      </c>
      <c r="AU16" s="1153"/>
      <c r="AV16" s="344">
        <f>AVERAGE(AV6:AV15)</f>
        <v>0.36</v>
      </c>
    </row>
    <row r="17" spans="12:33" ht="18.75" customHeight="1" x14ac:dyDescent="0.25">
      <c r="L17" s="287">
        <f>AVERAGE(L10:L11)</f>
        <v>0.25</v>
      </c>
      <c r="M17" s="287"/>
      <c r="N17" s="287"/>
      <c r="O17" s="287"/>
      <c r="P17" s="287"/>
      <c r="Q17" s="287"/>
      <c r="R17" s="287" t="s">
        <v>1027</v>
      </c>
      <c r="S17" s="747"/>
      <c r="T17" s="1196"/>
      <c r="U17" s="605"/>
      <c r="V17" s="287"/>
      <c r="W17" s="287"/>
      <c r="X17" s="287"/>
      <c r="Y17" s="398" t="s">
        <v>1028</v>
      </c>
      <c r="Z17" s="400">
        <v>0.25</v>
      </c>
      <c r="AA17" s="411"/>
      <c r="AB17" s="411"/>
      <c r="AC17" s="411"/>
      <c r="AD17" s="411"/>
      <c r="AE17" s="411"/>
      <c r="AF17" s="398" t="s">
        <v>1028</v>
      </c>
      <c r="AG17" s="400">
        <v>0.25</v>
      </c>
    </row>
    <row r="18" spans="12:33" ht="27" customHeight="1" x14ac:dyDescent="0.25">
      <c r="R18" t="s">
        <v>1029</v>
      </c>
      <c r="T18" s="1196"/>
      <c r="U18" s="605"/>
      <c r="Y18" s="399" t="s">
        <v>1029</v>
      </c>
      <c r="Z18" s="400">
        <v>0.25</v>
      </c>
      <c r="AA18" s="411"/>
      <c r="AB18" s="411"/>
      <c r="AC18" s="411"/>
      <c r="AD18" s="411"/>
      <c r="AE18" s="411"/>
      <c r="AF18" s="399" t="s">
        <v>1029</v>
      </c>
      <c r="AG18" s="400">
        <v>0.25</v>
      </c>
    </row>
    <row r="19" spans="12:33" ht="25.5" customHeight="1" x14ac:dyDescent="0.25">
      <c r="T19" s="1196"/>
      <c r="U19" s="605"/>
      <c r="Y19" s="399" t="s">
        <v>1030</v>
      </c>
      <c r="Z19" s="400">
        <v>0.25</v>
      </c>
      <c r="AA19" s="411"/>
      <c r="AB19" s="411"/>
      <c r="AC19" s="411"/>
      <c r="AD19" s="411"/>
      <c r="AE19" s="411"/>
      <c r="AF19" s="399" t="s">
        <v>1030</v>
      </c>
      <c r="AG19" s="400">
        <v>0.25</v>
      </c>
    </row>
    <row r="20" spans="12:33" x14ac:dyDescent="0.25">
      <c r="T20" s="1196"/>
      <c r="U20" s="605"/>
      <c r="Y20" s="401" t="s">
        <v>405</v>
      </c>
      <c r="Z20" s="402">
        <f>AVERAGE(Z17:Z19)</f>
        <v>0.25</v>
      </c>
      <c r="AA20" s="412"/>
      <c r="AB20" s="412"/>
      <c r="AC20" s="412"/>
      <c r="AD20" s="412"/>
      <c r="AE20" s="412"/>
      <c r="AF20" s="412"/>
      <c r="AG20" s="402">
        <f>AVERAGE(AG17:AG19)</f>
        <v>0.25</v>
      </c>
    </row>
    <row r="21" spans="12:33" x14ac:dyDescent="0.25">
      <c r="T21" s="1196"/>
      <c r="U21" s="605"/>
      <c r="AA21" t="s">
        <v>1031</v>
      </c>
    </row>
  </sheetData>
  <mergeCells count="45">
    <mergeCell ref="AT16:AU16"/>
    <mergeCell ref="V16:X16"/>
    <mergeCell ref="BC10:BC11"/>
    <mergeCell ref="BC3:BC5"/>
    <mergeCell ref="I16:J16"/>
    <mergeCell ref="T2:Z4"/>
    <mergeCell ref="AH2:AO2"/>
    <mergeCell ref="AP2:AT2"/>
    <mergeCell ref="H2:L4"/>
    <mergeCell ref="AM3:AM5"/>
    <mergeCell ref="BD2:BI2"/>
    <mergeCell ref="BE3:BE5"/>
    <mergeCell ref="BF3:BF5"/>
    <mergeCell ref="BG3:BG5"/>
    <mergeCell ref="BH3:BH5"/>
    <mergeCell ref="BD3:BD5"/>
    <mergeCell ref="BI3:BI5"/>
    <mergeCell ref="A2:B4"/>
    <mergeCell ref="AA2:AG4"/>
    <mergeCell ref="C2:G4"/>
    <mergeCell ref="AL3:AL5"/>
    <mergeCell ref="BB3:BB5"/>
    <mergeCell ref="AN3:AN5"/>
    <mergeCell ref="AO3:AO5"/>
    <mergeCell ref="AP3:AP5"/>
    <mergeCell ref="AQ3:AQ5"/>
    <mergeCell ref="AR3:AR5"/>
    <mergeCell ref="AS3:AS5"/>
    <mergeCell ref="AT3:AT5"/>
    <mergeCell ref="T17:T21"/>
    <mergeCell ref="O16:Q16"/>
    <mergeCell ref="AW2:BC2"/>
    <mergeCell ref="M2:S4"/>
    <mergeCell ref="AU2:AV2"/>
    <mergeCell ref="AZ3:AZ5"/>
    <mergeCell ref="BA3:BA5"/>
    <mergeCell ref="AU3:AU5"/>
    <mergeCell ref="AV3:AV5"/>
    <mergeCell ref="AW3:AW5"/>
    <mergeCell ref="AX3:AX5"/>
    <mergeCell ref="AY3:AY5"/>
    <mergeCell ref="AH3:AH5"/>
    <mergeCell ref="AI3:AI5"/>
    <mergeCell ref="AJ3:AJ5"/>
    <mergeCell ref="AK3:AK5"/>
  </mergeCells>
  <conditionalFormatting sqref="AT6:AT8">
    <cfRule type="containsText" dxfId="59" priority="93" operator="containsText" text="Extremo">
      <formula>NOT(ISERROR(SEARCH("Extremo",AT6)))</formula>
    </cfRule>
    <cfRule type="containsText" dxfId="58" priority="94" operator="containsText" text="Alto">
      <formula>NOT(ISERROR(SEARCH("Alto",AT6)))</formula>
    </cfRule>
    <cfRule type="containsText" dxfId="57" priority="95" operator="containsText" text="Moderado">
      <formula>NOT(ISERROR(SEARCH("Moderado",AT6)))</formula>
    </cfRule>
    <cfRule type="containsText" dxfId="56" priority="96" operator="containsText" text="Bajo">
      <formula>NOT(ISERROR(SEARCH("Bajo",AT6)))</formula>
    </cfRule>
  </conditionalFormatting>
  <conditionalFormatting sqref="AT10:AT11">
    <cfRule type="containsText" dxfId="55" priority="5" operator="containsText" text="Extremo">
      <formula>NOT(ISERROR(SEARCH("Extremo",AT10)))</formula>
    </cfRule>
    <cfRule type="containsText" dxfId="54" priority="6" operator="containsText" text="Alto">
      <formula>NOT(ISERROR(SEARCH("Alto",AT10)))</formula>
    </cfRule>
    <cfRule type="containsText" dxfId="53" priority="7" operator="containsText" text="Moderado">
      <formula>NOT(ISERROR(SEARCH("Moderado",AT10)))</formula>
    </cfRule>
    <cfRule type="containsText" dxfId="52" priority="8" operator="containsText" text="Bajo">
      <formula>NOT(ISERROR(SEARCH("Bajo",AT10)))</formula>
    </cfRule>
  </conditionalFormatting>
  <conditionalFormatting sqref="AT13:AT15">
    <cfRule type="containsText" dxfId="51" priority="46" operator="containsText" text="Alto">
      <formula>NOT(ISERROR(SEARCH("Alto",AT13)))</formula>
    </cfRule>
    <cfRule type="containsText" dxfId="50" priority="47" operator="containsText" text="Moderado">
      <formula>NOT(ISERROR(SEARCH("Moderado",AT13)))</formula>
    </cfRule>
    <cfRule type="containsText" dxfId="49" priority="48" operator="containsText" text="Bajo">
      <formula>NOT(ISERROR(SEARCH("Bajo",AT13)))</formula>
    </cfRule>
    <cfRule type="containsText" dxfId="48" priority="45" operator="containsText" text="Extremo">
      <formula>NOT(ISERROR(SEARCH("Extremo",AT13)))</formula>
    </cfRule>
  </conditionalFormatting>
  <conditionalFormatting sqref="AW11">
    <cfRule type="containsText" dxfId="47" priority="33" operator="containsText" text="Extremo">
      <formula>NOT(ISERROR(SEARCH("Extremo",AW11)))</formula>
    </cfRule>
    <cfRule type="containsText" dxfId="46" priority="34" operator="containsText" text="Alto">
      <formula>NOT(ISERROR(SEARCH("Alto",AW11)))</formula>
    </cfRule>
    <cfRule type="containsText" dxfId="45" priority="35" operator="containsText" text="Moderado">
      <formula>NOT(ISERROR(SEARCH("Moderado",AW11)))</formula>
    </cfRule>
    <cfRule type="containsText" dxfId="44" priority="36" operator="containsText" text="Bajo">
      <formula>NOT(ISERROR(SEARCH("Bajo",AW11)))</formula>
    </cfRule>
  </conditionalFormatting>
  <conditionalFormatting sqref="BA6:BA8">
    <cfRule type="containsText" dxfId="43" priority="89" operator="containsText" text="Extremo">
      <formula>NOT(ISERROR(SEARCH("Extremo",BA6)))</formula>
    </cfRule>
    <cfRule type="containsText" dxfId="42" priority="92" operator="containsText" text="Bajo">
      <formula>NOT(ISERROR(SEARCH("Bajo",BA6)))</formula>
    </cfRule>
    <cfRule type="containsText" dxfId="41" priority="91" operator="containsText" text="Moderado">
      <formula>NOT(ISERROR(SEARCH("Moderado",BA6)))</formula>
    </cfRule>
    <cfRule type="containsText" dxfId="40" priority="90" operator="containsText" text="Alto">
      <formula>NOT(ISERROR(SEARCH("Alto",BA6)))</formula>
    </cfRule>
  </conditionalFormatting>
  <conditionalFormatting sqref="BA10">
    <cfRule type="containsText" dxfId="39" priority="1" operator="containsText" text="Extremo">
      <formula>NOT(ISERROR(SEARCH("Extremo",BA10)))</formula>
    </cfRule>
    <cfRule type="containsText" dxfId="38" priority="2" operator="containsText" text="Alto">
      <formula>NOT(ISERROR(SEARCH("Alto",BA10)))</formula>
    </cfRule>
    <cfRule type="containsText" dxfId="37" priority="3" operator="containsText" text="Moderado">
      <formula>NOT(ISERROR(SEARCH("Moderado",BA10)))</formula>
    </cfRule>
    <cfRule type="containsText" dxfId="36" priority="4" operator="containsText" text="Bajo">
      <formula>NOT(ISERROR(SEARCH("Bajo",BA10)))</formula>
    </cfRule>
  </conditionalFormatting>
  <conditionalFormatting sqref="BA13:BA15">
    <cfRule type="containsText" dxfId="35" priority="41" operator="containsText" text="Extremo">
      <formula>NOT(ISERROR(SEARCH("Extremo",BA13)))</formula>
    </cfRule>
    <cfRule type="containsText" dxfId="34" priority="44" operator="containsText" text="Bajo">
      <formula>NOT(ISERROR(SEARCH("Bajo",BA13)))</formula>
    </cfRule>
    <cfRule type="containsText" dxfId="33" priority="43" operator="containsText" text="Moderado">
      <formula>NOT(ISERROR(SEARCH("Moderado",BA13)))</formula>
    </cfRule>
    <cfRule type="containsText" dxfId="32" priority="42" operator="containsText" text="Alto">
      <formula>NOT(ISERROR(SEARCH("Alto",BA13)))</formula>
    </cfRule>
  </conditionalFormatting>
  <conditionalFormatting sqref="BE6">
    <cfRule type="containsText" dxfId="31" priority="137" operator="containsText" text="Extremo">
      <formula>NOT(ISERROR(SEARCH("Extremo",BE6)))</formula>
    </cfRule>
    <cfRule type="containsText" dxfId="30" priority="138" operator="containsText" text="Alto">
      <formula>NOT(ISERROR(SEARCH("Alto",BE6)))</formula>
    </cfRule>
    <cfRule type="containsText" dxfId="29" priority="139" operator="containsText" text="Moderado">
      <formula>NOT(ISERROR(SEARCH("Moderado",BE6)))</formula>
    </cfRule>
    <cfRule type="containsText" dxfId="28" priority="140" operator="containsText" text="Bajo">
      <formula>NOT(ISERROR(SEARCH("Bajo",BE6)))</formula>
    </cfRule>
  </conditionalFormatting>
  <conditionalFormatting sqref="BG6">
    <cfRule type="containsText" dxfId="27" priority="145" operator="containsText" text="ZONA DE RIESGO EXTREMA">
      <formula>NOT(ISERROR(SEARCH("ZONA DE RIESGO EXTREMA",BG6)))</formula>
    </cfRule>
    <cfRule type="containsText" dxfId="26" priority="146" operator="containsText" text="ZONA DE RIESGO ALTA">
      <formula>NOT(ISERROR(SEARCH("ZONA DE RIESGO ALTA",BG6)))</formula>
    </cfRule>
    <cfRule type="containsText" dxfId="25" priority="147" operator="containsText" text="ZONA DE RIESGO MODERADA">
      <formula>NOT(ISERROR(SEARCH("ZONA DE RIESGO MODERADA",BG6)))</formula>
    </cfRule>
    <cfRule type="containsText" dxfId="24" priority="148" operator="containsText" text="ZONA DE RIESGO BAJA">
      <formula>NOT(ISERROR(SEARCH("ZONA DE RIESGO BAJA",BG6)))</formula>
    </cfRule>
  </conditionalFormatting>
  <conditionalFormatting sqref="BH6">
    <cfRule type="containsText" dxfId="23" priority="141" operator="containsText" text="Extremo">
      <formula>NOT(ISERROR(SEARCH("Extremo",BH6)))</formula>
    </cfRule>
    <cfRule type="containsText" dxfId="22" priority="142" operator="containsText" text="Alto">
      <formula>NOT(ISERROR(SEARCH("Alto",BH6)))</formula>
    </cfRule>
    <cfRule type="containsText" dxfId="21" priority="143" operator="containsText" text="Moderado">
      <formula>NOT(ISERROR(SEARCH("Moderado",BH6)))</formula>
    </cfRule>
    <cfRule type="containsText" dxfId="20" priority="144" operator="containsText" text="Bajo">
      <formula>NOT(ISERROR(SEARCH("Bajo",BH6)))</formula>
    </cfRule>
  </conditionalFormatting>
  <dataValidations count="5">
    <dataValidation type="list" allowBlank="1" showInputMessage="1" showErrorMessage="1" sqref="D13 D10" xr:uid="{00000000-0002-0000-0B00-000000000000}">
      <formula1>#REF!</formula1>
    </dataValidation>
    <dataValidation type="list" allowBlank="1" showInputMessage="1" showErrorMessage="1" sqref="BH6" xr:uid="{00000000-0002-0000-0B00-000001000000}">
      <formula1>"Bajo,Moderado,Alto,Extremo"</formula1>
    </dataValidation>
    <dataValidation type="list" allowBlank="1" showInputMessage="1" showErrorMessage="1" sqref="BF6 BC13:BC15 BC10 BC6:BC8" xr:uid="{00000000-0002-0000-0B00-000002000000}">
      <formula1>"1, 2, 3, 4, 5"</formula1>
    </dataValidation>
    <dataValidation type="list" allowBlank="1" showInputMessage="1" showErrorMessage="1" sqref="BG6 BD6 AR13:AR15 AY6:AY8 AR6:AR8 AY13:AY15 AR10:AR11 AY10" xr:uid="{00000000-0002-0000-0B00-000003000000}">
      <formula1>"Insignificante,Menor,Moderado,Mayor,Catastrofico"</formula1>
    </dataValidation>
    <dataValidation type="list" allowBlank="1" showInputMessage="1" showErrorMessage="1" sqref="BE6 AT13:AT15 BA6:BA8 AT6:AT8 BA13:BA15 AT10:AT11 AW11 BA10" xr:uid="{00000000-0002-0000-0B00-000004000000}">
      <formula1>"Extremo,Alto,Moderado,Bajo"</formula1>
    </dataValidation>
  </dataValidations>
  <hyperlinks>
    <hyperlink ref="Q10" r:id="rId1" display="../../../../:x:/r/personal/calidad_planeacion_bpp_gov_co/Documents/MAPA DE RIESGOS 2023/EVIDENCIAS RIESGOS POR PROCESOS 2023/Evidencias MR Recursos f%C3%ADsicos/Gestion de Recursos Fisicos T2/RIESGO 1 Adquis.bienes/Control 1 Solicitud bienes/08 FORMATO SOLICITUD DE BIENES.xlsx?d=wc83cac5c87804515a556a15896eb9f58&amp;csf=1&amp;web=1&amp;e=3RaeW3" xr:uid="{1989CF12-DEFB-4115-9998-B1BF4D433E7D}"/>
    <hyperlink ref="X10" r:id="rId2" display="https://bibliotecasmedellin-my.sharepoint.com/:b:/r/personal/calidad_planeacion_bpp_gov_co/Documents/MAPA%20DE%20RIESGOS%202023/EVIDENCIAS%20RIESGOS%20POR%20PROCESOS%202023/Evidencias%20MR%20Recursos%20f%C3%ADsicos/EVIDENCIAS%20MR%20RECURSOS%20F%C3%8DSICOS%20T3/EV%20R1%20Inoportunidad%20en%20la%20entrega%20de%20bienes%20y%20s/o.s.%205808%20utiles%20financiera.pdf?csf=1&amp;web=1&amp;e=R1ad5g_x000a_*Formato de adqusición de bienes y servicios para los requerimientos aprobados y solicitados por los lideres de cada proceso, se continua con la observacion a los solicitantes del diligenciado completo de la informacion  y oportunamente._x000a_*Actas de asistencia presencial a los Comite de Contratacion convocados durante el ultimo trimestre respectivamente.                                                                                                                                                                                                           " xr:uid="{E92F3640-8A67-4C7C-95F8-064CE225DE38}"/>
  </hyperlinks>
  <pageMargins left="0.7" right="0.7" top="0.75" bottom="0.75" header="0.3" footer="0.3"/>
  <pageSetup paperSize="9" orientation="portrait" horizontalDpi="300" verticalDpi="30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BW23"/>
  <sheetViews>
    <sheetView tabSelected="1" topLeftCell="AA1" workbookViewId="0">
      <selection activeCell="AE1" sqref="AE1"/>
    </sheetView>
  </sheetViews>
  <sheetFormatPr baseColWidth="10" defaultColWidth="11.42578125" defaultRowHeight="15" x14ac:dyDescent="0.25"/>
  <cols>
    <col min="1" max="1" width="4.7109375" customWidth="1"/>
    <col min="2" max="2" width="15.42578125" customWidth="1"/>
    <col min="3" max="3" width="19.85546875" customWidth="1"/>
    <col min="4" max="4" width="16.85546875" customWidth="1"/>
    <col min="5" max="5" width="47.5703125" customWidth="1"/>
    <col min="6" max="6" width="50.140625" customWidth="1"/>
    <col min="7" max="7" width="46" customWidth="1"/>
    <col min="8" max="8" width="14.5703125" customWidth="1"/>
    <col min="9" max="9" width="13.5703125" customWidth="1"/>
    <col min="10" max="10" width="64.5703125" customWidth="1"/>
    <col min="11" max="11" width="18.28515625" customWidth="1"/>
    <col min="12" max="12" width="15.28515625" customWidth="1"/>
    <col min="13" max="13" width="53.140625" customWidth="1"/>
    <col min="14" max="14" width="70.7109375" customWidth="1"/>
    <col min="15" max="16" width="15.28515625" customWidth="1"/>
    <col min="17" max="17" width="58.7109375" customWidth="1"/>
    <col min="18" max="18" width="28" customWidth="1"/>
    <col min="19" max="19" width="15.28515625" customWidth="1"/>
    <col min="20" max="20" width="60.42578125" customWidth="1"/>
    <col min="21" max="21" width="63.28515625" customWidth="1"/>
    <col min="22" max="23" width="15.28515625" customWidth="1"/>
    <col min="24" max="24" width="56.42578125" customWidth="1"/>
    <col min="25" max="25" width="21" customWidth="1"/>
    <col min="26" max="26" width="15.28515625" customWidth="1"/>
    <col min="27" max="27" width="51.42578125" customWidth="1"/>
    <col min="28" max="28" width="55.140625" customWidth="1"/>
    <col min="29" max="30" width="15.28515625" customWidth="1"/>
    <col min="31" max="31" width="71.85546875" customWidth="1"/>
    <col min="32" max="33" width="15.28515625" customWidth="1"/>
    <col min="34" max="35" width="5.85546875" customWidth="1"/>
    <col min="36" max="36" width="8" customWidth="1"/>
    <col min="37" max="37" width="6" customWidth="1"/>
    <col min="38" max="39" width="7.140625" customWidth="1"/>
    <col min="40" max="41" width="6.7109375" customWidth="1"/>
    <col min="42" max="42" width="5.5703125" customWidth="1"/>
    <col min="43" max="43" width="5" customWidth="1"/>
    <col min="44" max="44" width="7.42578125" customWidth="1"/>
    <col min="45" max="45" width="5.85546875" customWidth="1"/>
    <col min="46" max="46" width="7.7109375" customWidth="1"/>
    <col min="47" max="47" width="10.5703125" customWidth="1"/>
    <col min="48" max="48" width="13.5703125" customWidth="1"/>
    <col min="49" max="49" width="8.7109375" customWidth="1"/>
    <col min="50" max="50" width="8.5703125" customWidth="1"/>
    <col min="51" max="51" width="6.28515625" customWidth="1"/>
    <col min="52" max="52" width="12.28515625" customWidth="1"/>
    <col min="53" max="53" width="6.28515625" customWidth="1"/>
    <col min="54" max="54" width="5.85546875" customWidth="1"/>
    <col min="55" max="55" width="10.7109375" customWidth="1"/>
    <col min="56" max="56" width="30.42578125" customWidth="1"/>
    <col min="57" max="57" width="15.7109375" customWidth="1"/>
    <col min="58" max="58" width="13.85546875" customWidth="1"/>
    <col min="59" max="59" width="10.85546875" customWidth="1"/>
    <col min="60" max="60" width="16.140625" customWidth="1"/>
    <col min="61" max="61" width="15" customWidth="1"/>
    <col min="62" max="62" width="24.5703125" customWidth="1"/>
    <col min="63" max="63" width="13.85546875" customWidth="1"/>
    <col min="64" max="64" width="29.42578125" customWidth="1"/>
    <col min="65" max="65" width="35.42578125" customWidth="1"/>
    <col min="66" max="66" width="16.85546875" customWidth="1"/>
    <col min="67" max="67" width="15.5703125" customWidth="1"/>
  </cols>
  <sheetData>
    <row r="1" spans="1:75" ht="0.75" customHeight="1" thickBot="1" x14ac:dyDescent="0.3"/>
    <row r="2" spans="1:75" s="34" customFormat="1" ht="33" customHeight="1" x14ac:dyDescent="0.25">
      <c r="A2" s="1033"/>
      <c r="B2" s="1034"/>
      <c r="C2" s="1228" t="s">
        <v>1032</v>
      </c>
      <c r="D2" s="1228"/>
      <c r="E2" s="1228"/>
      <c r="F2" s="1228"/>
      <c r="G2" s="1228"/>
      <c r="H2" s="1233" t="s">
        <v>1033</v>
      </c>
      <c r="I2" s="1233"/>
      <c r="J2" s="1233"/>
      <c r="K2" s="1233"/>
      <c r="L2" s="1234"/>
      <c r="M2" s="1189" t="s">
        <v>1034</v>
      </c>
      <c r="N2" s="1115"/>
      <c r="O2" s="1115"/>
      <c r="P2" s="1115"/>
      <c r="Q2" s="1115"/>
      <c r="R2" s="1115"/>
      <c r="S2" s="1116"/>
      <c r="T2" s="1189" t="s">
        <v>1035</v>
      </c>
      <c r="U2" s="1115"/>
      <c r="V2" s="1115"/>
      <c r="W2" s="1115"/>
      <c r="X2" s="1115"/>
      <c r="Y2" s="1115"/>
      <c r="Z2" s="1116"/>
      <c r="AA2" s="1189" t="s">
        <v>1036</v>
      </c>
      <c r="AB2" s="1115"/>
      <c r="AC2" s="1115"/>
      <c r="AD2" s="1115"/>
      <c r="AE2" s="1115"/>
      <c r="AF2" s="1115"/>
      <c r="AG2" s="1116"/>
      <c r="AH2" s="1047" t="s">
        <v>422</v>
      </c>
      <c r="AI2" s="1047"/>
      <c r="AJ2" s="1047"/>
      <c r="AK2" s="1047"/>
      <c r="AL2" s="1047"/>
      <c r="AM2" s="1047"/>
      <c r="AN2" s="1047"/>
      <c r="AO2" s="1047"/>
      <c r="AP2" s="1048" t="s">
        <v>423</v>
      </c>
      <c r="AQ2" s="1049"/>
      <c r="AR2" s="1049"/>
      <c r="AS2" s="1049"/>
      <c r="AT2" s="1050"/>
      <c r="AU2" s="1051" t="s">
        <v>424</v>
      </c>
      <c r="AV2" s="1051"/>
      <c r="AW2" s="1052" t="s">
        <v>425</v>
      </c>
      <c r="AX2" s="1053"/>
      <c r="AY2" s="1053"/>
      <c r="AZ2" s="1053"/>
      <c r="BA2" s="1053"/>
      <c r="BB2" s="1053"/>
      <c r="BC2" s="1054"/>
      <c r="BD2" s="1042" t="s">
        <v>426</v>
      </c>
      <c r="BE2" s="1042"/>
      <c r="BF2" s="1042"/>
      <c r="BG2" s="1042"/>
      <c r="BH2" s="1042"/>
      <c r="BI2" s="1042"/>
      <c r="BJ2" s="158"/>
      <c r="BK2" s="158"/>
      <c r="BL2" s="158"/>
      <c r="BM2" s="158"/>
      <c r="BN2" s="158"/>
      <c r="BO2" s="158"/>
      <c r="BP2" s="1236"/>
      <c r="BQ2" s="1236"/>
      <c r="BR2" s="1236"/>
      <c r="BS2" s="1236"/>
      <c r="BT2" s="1236"/>
      <c r="BU2" s="1236"/>
      <c r="BV2" s="92"/>
      <c r="BW2" s="92"/>
    </row>
    <row r="3" spans="1:75" ht="53.25" customHeight="1" thickBot="1" x14ac:dyDescent="0.3">
      <c r="A3" s="1035"/>
      <c r="B3" s="1036"/>
      <c r="C3" s="1228"/>
      <c r="D3" s="1228"/>
      <c r="E3" s="1228"/>
      <c r="F3" s="1228"/>
      <c r="G3" s="1228"/>
      <c r="H3" s="1233"/>
      <c r="I3" s="1233"/>
      <c r="J3" s="1233"/>
      <c r="K3" s="1233"/>
      <c r="L3" s="1234"/>
      <c r="M3" s="1200"/>
      <c r="N3" s="1118"/>
      <c r="O3" s="1118"/>
      <c r="P3" s="1118"/>
      <c r="Q3" s="1118"/>
      <c r="R3" s="1118"/>
      <c r="S3" s="1119"/>
      <c r="T3" s="1200"/>
      <c r="U3" s="1118"/>
      <c r="V3" s="1118"/>
      <c r="W3" s="1118"/>
      <c r="X3" s="1118"/>
      <c r="Y3" s="1118"/>
      <c r="Z3" s="1119"/>
      <c r="AA3" s="1200"/>
      <c r="AB3" s="1118"/>
      <c r="AC3" s="1118"/>
      <c r="AD3" s="1118"/>
      <c r="AE3" s="1118"/>
      <c r="AF3" s="1118"/>
      <c r="AG3" s="1119"/>
      <c r="AH3" s="1043" t="s">
        <v>427</v>
      </c>
      <c r="AI3" s="1043" t="s">
        <v>428</v>
      </c>
      <c r="AJ3" s="1043" t="s">
        <v>429</v>
      </c>
      <c r="AK3" s="1043" t="s">
        <v>428</v>
      </c>
      <c r="AL3" s="1044" t="s">
        <v>1037</v>
      </c>
      <c r="AM3" s="1043" t="s">
        <v>431</v>
      </c>
      <c r="AN3" s="1043" t="s">
        <v>432</v>
      </c>
      <c r="AO3" s="1043" t="s">
        <v>433</v>
      </c>
      <c r="AP3" s="1045" t="s">
        <v>434</v>
      </c>
      <c r="AQ3" s="1045" t="s">
        <v>435</v>
      </c>
      <c r="AR3" s="1045" t="s">
        <v>436</v>
      </c>
      <c r="AS3" s="1045" t="s">
        <v>437</v>
      </c>
      <c r="AT3" s="1045" t="s">
        <v>438</v>
      </c>
      <c r="AU3" s="1055" t="s">
        <v>439</v>
      </c>
      <c r="AV3" s="1057" t="s">
        <v>440</v>
      </c>
      <c r="AW3" s="1044" t="s">
        <v>442</v>
      </c>
      <c r="AX3" s="1044" t="s">
        <v>443</v>
      </c>
      <c r="AY3" s="1044" t="s">
        <v>444</v>
      </c>
      <c r="AZ3" s="1061" t="s">
        <v>445</v>
      </c>
      <c r="BA3" s="1044" t="s">
        <v>446</v>
      </c>
      <c r="BB3" s="1069" t="s">
        <v>447</v>
      </c>
      <c r="BC3" s="1235" t="s">
        <v>448</v>
      </c>
      <c r="BD3" s="1047" t="s">
        <v>449</v>
      </c>
      <c r="BE3" s="1047" t="s">
        <v>450</v>
      </c>
      <c r="BF3" s="1067" t="s">
        <v>451</v>
      </c>
      <c r="BG3" s="1067" t="s">
        <v>452</v>
      </c>
      <c r="BH3" s="1047" t="s">
        <v>453</v>
      </c>
      <c r="BI3" s="1047" t="s">
        <v>454</v>
      </c>
      <c r="BJ3" s="158"/>
      <c r="BK3" s="158"/>
      <c r="BL3" s="158"/>
      <c r="BM3" s="158"/>
      <c r="BN3" s="158"/>
      <c r="BO3" s="158"/>
      <c r="BP3" s="1136"/>
      <c r="BQ3" s="1136"/>
      <c r="BR3" s="1136"/>
      <c r="BS3" s="1136"/>
      <c r="BT3" s="1136"/>
      <c r="BU3" s="1136"/>
      <c r="BV3" s="83"/>
      <c r="BW3" s="83"/>
    </row>
    <row r="4" spans="1:75" ht="101.25" customHeight="1" thickBot="1" x14ac:dyDescent="0.3">
      <c r="A4" s="31" t="s">
        <v>455</v>
      </c>
      <c r="B4" s="47" t="s">
        <v>456</v>
      </c>
      <c r="C4" s="268" t="s">
        <v>457</v>
      </c>
      <c r="D4" s="268" t="s">
        <v>458</v>
      </c>
      <c r="E4" s="268" t="s">
        <v>506</v>
      </c>
      <c r="F4" s="223" t="s">
        <v>460</v>
      </c>
      <c r="G4" s="6" t="s">
        <v>461</v>
      </c>
      <c r="H4" s="80" t="s">
        <v>462</v>
      </c>
      <c r="I4" s="45" t="s">
        <v>463</v>
      </c>
      <c r="J4" s="58" t="s">
        <v>464</v>
      </c>
      <c r="K4" s="59" t="s">
        <v>465</v>
      </c>
      <c r="L4" s="303" t="s">
        <v>659</v>
      </c>
      <c r="M4" s="307" t="s">
        <v>460</v>
      </c>
      <c r="N4" s="602" t="s">
        <v>461</v>
      </c>
      <c r="O4" s="320" t="s">
        <v>467</v>
      </c>
      <c r="P4" s="324" t="s">
        <v>463</v>
      </c>
      <c r="Q4" s="324" t="s">
        <v>468</v>
      </c>
      <c r="R4" s="324" t="s">
        <v>465</v>
      </c>
      <c r="S4" s="303" t="s">
        <v>466</v>
      </c>
      <c r="T4" s="307" t="s">
        <v>460</v>
      </c>
      <c r="U4" s="6" t="s">
        <v>461</v>
      </c>
      <c r="V4" s="320" t="s">
        <v>469</v>
      </c>
      <c r="W4" s="324" t="s">
        <v>463</v>
      </c>
      <c r="X4" s="324" t="s">
        <v>468</v>
      </c>
      <c r="Y4" s="324" t="s">
        <v>465</v>
      </c>
      <c r="Z4" s="320" t="s">
        <v>470</v>
      </c>
      <c r="AA4" s="307" t="s">
        <v>460</v>
      </c>
      <c r="AB4" s="307" t="s">
        <v>1038</v>
      </c>
      <c r="AC4" s="320" t="s">
        <v>471</v>
      </c>
      <c r="AD4" s="324" t="s">
        <v>463</v>
      </c>
      <c r="AE4" s="324" t="s">
        <v>468</v>
      </c>
      <c r="AF4" s="324" t="s">
        <v>465</v>
      </c>
      <c r="AG4" s="320" t="s">
        <v>472</v>
      </c>
      <c r="AH4" s="1043"/>
      <c r="AI4" s="1043"/>
      <c r="AJ4" s="1043"/>
      <c r="AK4" s="1043"/>
      <c r="AL4" s="1044"/>
      <c r="AM4" s="1043"/>
      <c r="AN4" s="1043"/>
      <c r="AO4" s="1043"/>
      <c r="AP4" s="1046"/>
      <c r="AQ4" s="1046"/>
      <c r="AR4" s="1046"/>
      <c r="AS4" s="1046"/>
      <c r="AT4" s="1046"/>
      <c r="AU4" s="1056"/>
      <c r="AV4" s="1058"/>
      <c r="AW4" s="1044"/>
      <c r="AX4" s="1044"/>
      <c r="AY4" s="1044"/>
      <c r="AZ4" s="1061"/>
      <c r="BA4" s="1044"/>
      <c r="BB4" s="1069"/>
      <c r="BC4" s="1235"/>
      <c r="BD4" s="1047"/>
      <c r="BE4" s="1047"/>
      <c r="BF4" s="1067"/>
      <c r="BG4" s="1067"/>
      <c r="BH4" s="1047"/>
      <c r="BI4" s="1047"/>
      <c r="BJ4" s="94"/>
      <c r="BK4" s="95"/>
      <c r="BL4" s="96"/>
      <c r="BM4" s="96"/>
      <c r="BN4" s="97"/>
      <c r="BO4" s="98"/>
      <c r="BP4" s="99"/>
      <c r="BQ4" s="99"/>
      <c r="BR4" s="99"/>
      <c r="BS4" s="99"/>
      <c r="BT4" s="99"/>
      <c r="BU4" s="99"/>
      <c r="BV4" s="83"/>
      <c r="BW4" s="83"/>
    </row>
    <row r="5" spans="1:75" ht="339" customHeight="1" thickBot="1" x14ac:dyDescent="0.3">
      <c r="A5" s="64">
        <v>1</v>
      </c>
      <c r="B5" s="159" t="s">
        <v>48</v>
      </c>
      <c r="C5" s="435" t="s">
        <v>73</v>
      </c>
      <c r="D5" s="65" t="s">
        <v>473</v>
      </c>
      <c r="E5" s="437" t="s">
        <v>1039</v>
      </c>
      <c r="F5" s="464" t="s">
        <v>1040</v>
      </c>
      <c r="G5" s="655" t="s">
        <v>1041</v>
      </c>
      <c r="H5" s="66">
        <v>6</v>
      </c>
      <c r="I5" s="471">
        <v>6</v>
      </c>
      <c r="J5" s="636" t="s">
        <v>1042</v>
      </c>
      <c r="K5" s="472"/>
      <c r="L5" s="317">
        <f>(I5*0.25)/H5</f>
        <v>0.25</v>
      </c>
      <c r="M5" s="35" t="s">
        <v>1043</v>
      </c>
      <c r="N5" s="655" t="s">
        <v>1041</v>
      </c>
      <c r="O5" s="66">
        <v>2</v>
      </c>
      <c r="P5" s="330">
        <v>2</v>
      </c>
      <c r="Q5" s="477" t="s">
        <v>1044</v>
      </c>
      <c r="R5" s="655"/>
      <c r="S5" s="314">
        <f>(P5*0.25)/O5</f>
        <v>0.25</v>
      </c>
      <c r="T5" s="322" t="s">
        <v>1043</v>
      </c>
      <c r="U5" s="655" t="s">
        <v>1045</v>
      </c>
      <c r="V5" s="66">
        <v>2</v>
      </c>
      <c r="W5" s="319">
        <v>2</v>
      </c>
      <c r="X5" s="758" t="s">
        <v>1046</v>
      </c>
      <c r="Y5" s="393"/>
      <c r="Z5" s="314">
        <f>(W5*0.25)/V5</f>
        <v>0.25</v>
      </c>
      <c r="AA5" s="836" t="s">
        <v>1043</v>
      </c>
      <c r="AB5" s="655" t="s">
        <v>1045</v>
      </c>
      <c r="AC5" s="66">
        <v>1</v>
      </c>
      <c r="AD5" s="319">
        <v>1</v>
      </c>
      <c r="AE5" s="442" t="s">
        <v>1047</v>
      </c>
      <c r="AF5" s="292"/>
      <c r="AG5" s="314">
        <f>(AD5*0.25)/AC5</f>
        <v>0.25</v>
      </c>
      <c r="AH5" s="165" t="s">
        <v>485</v>
      </c>
      <c r="AI5" s="166">
        <v>0.25</v>
      </c>
      <c r="AJ5" s="166" t="s">
        <v>486</v>
      </c>
      <c r="AK5" s="166">
        <v>0.15</v>
      </c>
      <c r="AL5" s="150">
        <f>(AI5+AK5)</f>
        <v>0.4</v>
      </c>
      <c r="AM5" s="166" t="s">
        <v>487</v>
      </c>
      <c r="AN5" s="166" t="s">
        <v>488</v>
      </c>
      <c r="AO5" s="167" t="s">
        <v>489</v>
      </c>
      <c r="AP5" s="131" t="s">
        <v>494</v>
      </c>
      <c r="AQ5" s="138">
        <v>0.4</v>
      </c>
      <c r="AR5" s="147" t="s">
        <v>495</v>
      </c>
      <c r="AS5" s="138">
        <v>0.8</v>
      </c>
      <c r="AT5" s="140" t="s">
        <v>492</v>
      </c>
      <c r="AU5" s="121">
        <f>AL5*AQ5</f>
        <v>0.16000000000000003</v>
      </c>
      <c r="AV5" s="120">
        <f>AQ5-AU5</f>
        <v>0.24</v>
      </c>
      <c r="AW5" s="160" t="s">
        <v>521</v>
      </c>
      <c r="AX5" s="171">
        <v>0.24</v>
      </c>
      <c r="AY5" s="162" t="s">
        <v>495</v>
      </c>
      <c r="AZ5" s="163">
        <v>0.8</v>
      </c>
      <c r="BA5" s="164" t="s">
        <v>492</v>
      </c>
      <c r="BB5" s="1231" t="s">
        <v>1048</v>
      </c>
      <c r="BC5" s="213">
        <f>(AQ5-AX5)</f>
        <v>0.16000000000000003</v>
      </c>
      <c r="BD5" s="50"/>
      <c r="BE5" s="50"/>
      <c r="BF5" s="19"/>
      <c r="BG5" s="50"/>
      <c r="BH5" s="50"/>
      <c r="BI5" s="84"/>
      <c r="BJ5" s="93"/>
      <c r="BK5" s="105"/>
      <c r="BL5" s="106"/>
      <c r="BM5" s="100"/>
      <c r="BN5" s="101"/>
      <c r="BO5" s="102"/>
      <c r="BP5" s="103"/>
      <c r="BQ5" s="104"/>
      <c r="BR5" s="104"/>
      <c r="BS5" s="103"/>
      <c r="BT5" s="104"/>
      <c r="BU5" s="104"/>
      <c r="BV5" s="83"/>
      <c r="BW5" s="83"/>
    </row>
    <row r="6" spans="1:75" ht="300" customHeight="1" thickBot="1" x14ac:dyDescent="0.3">
      <c r="A6" s="157">
        <v>2</v>
      </c>
      <c r="B6" s="436" t="s">
        <v>48</v>
      </c>
      <c r="C6" s="439" t="s">
        <v>74</v>
      </c>
      <c r="D6" s="440" t="s">
        <v>473</v>
      </c>
      <c r="E6" s="441" t="s">
        <v>1049</v>
      </c>
      <c r="F6" s="78" t="s">
        <v>1050</v>
      </c>
      <c r="G6" s="656" t="s">
        <v>1051</v>
      </c>
      <c r="H6" s="89">
        <v>3</v>
      </c>
      <c r="I6" s="462">
        <v>3</v>
      </c>
      <c r="J6" s="473" t="s">
        <v>1052</v>
      </c>
      <c r="K6" s="440"/>
      <c r="L6" s="317">
        <f>(I6*0.25)/H6</f>
        <v>0.25</v>
      </c>
      <c r="M6" s="629" t="s">
        <v>1053</v>
      </c>
      <c r="N6" s="656" t="s">
        <v>1051</v>
      </c>
      <c r="O6" s="89">
        <v>2</v>
      </c>
      <c r="P6" s="432">
        <v>2</v>
      </c>
      <c r="Q6" s="434" t="s">
        <v>1054</v>
      </c>
      <c r="R6" s="656"/>
      <c r="S6" s="292">
        <f>(P6*0.25)/O6</f>
        <v>0.25</v>
      </c>
      <c r="T6" s="460" t="s">
        <v>1055</v>
      </c>
      <c r="U6" s="656" t="s">
        <v>1051</v>
      </c>
      <c r="V6" s="89">
        <v>2</v>
      </c>
      <c r="W6" s="432"/>
      <c r="X6" s="803" t="s">
        <v>1056</v>
      </c>
      <c r="Y6" s="461"/>
      <c r="Z6" s="314">
        <f>(W6*0.25)/V6</f>
        <v>0</v>
      </c>
      <c r="AA6" s="837" t="s">
        <v>1055</v>
      </c>
      <c r="AB6" s="656" t="s">
        <v>1051</v>
      </c>
      <c r="AC6" s="89">
        <v>2</v>
      </c>
      <c r="AD6" s="319"/>
      <c r="AE6" s="442" t="s">
        <v>1057</v>
      </c>
      <c r="AF6" s="317"/>
      <c r="AG6" s="459">
        <f>(AD6*0.25)/AC6</f>
        <v>0</v>
      </c>
      <c r="AH6" s="298" t="s">
        <v>631</v>
      </c>
      <c r="AI6" s="133">
        <v>0.15</v>
      </c>
      <c r="AJ6" s="166" t="s">
        <v>486</v>
      </c>
      <c r="AK6" s="166">
        <v>0.15</v>
      </c>
      <c r="AL6" s="179">
        <f>(AI6+AK6)</f>
        <v>0.3</v>
      </c>
      <c r="AM6" s="133" t="s">
        <v>487</v>
      </c>
      <c r="AN6" s="133" t="s">
        <v>488</v>
      </c>
      <c r="AO6" s="167" t="s">
        <v>489</v>
      </c>
      <c r="AP6" s="160" t="s">
        <v>494</v>
      </c>
      <c r="AQ6" s="163">
        <v>0.4</v>
      </c>
      <c r="AR6" s="354" t="s">
        <v>491</v>
      </c>
      <c r="AS6" s="138">
        <v>0.6</v>
      </c>
      <c r="AT6" s="140" t="s">
        <v>491</v>
      </c>
      <c r="AU6" s="121">
        <f>AL6*AQ6</f>
        <v>0.12</v>
      </c>
      <c r="AV6" s="120">
        <f>AQ6-AU6</f>
        <v>0.28000000000000003</v>
      </c>
      <c r="AW6" s="160" t="s">
        <v>521</v>
      </c>
      <c r="AX6" s="171">
        <v>0.28000000000000003</v>
      </c>
      <c r="AY6" s="162" t="s">
        <v>495</v>
      </c>
      <c r="AZ6" s="163">
        <v>0.8</v>
      </c>
      <c r="BA6" s="164" t="s">
        <v>492</v>
      </c>
      <c r="BB6" s="1232"/>
      <c r="BC6" s="213">
        <f>(AQ6-AX6)</f>
        <v>0.12</v>
      </c>
      <c r="BD6" s="50"/>
      <c r="BE6" s="50"/>
      <c r="BF6" s="19"/>
      <c r="BG6" s="50"/>
      <c r="BH6" s="50"/>
      <c r="BI6" s="168"/>
      <c r="BJ6" s="93"/>
      <c r="BK6" s="105"/>
      <c r="BL6" s="100"/>
      <c r="BM6" s="100"/>
      <c r="BN6" s="101"/>
      <c r="BO6" s="102"/>
      <c r="BP6" s="103"/>
      <c r="BQ6" s="104"/>
      <c r="BR6" s="104"/>
      <c r="BS6" s="103"/>
      <c r="BT6" s="104"/>
      <c r="BU6" s="104"/>
      <c r="BV6" s="83"/>
      <c r="BW6" s="83"/>
    </row>
    <row r="7" spans="1:75" ht="235.5" customHeight="1" thickBot="1" x14ac:dyDescent="0.3">
      <c r="A7" s="279">
        <v>3</v>
      </c>
      <c r="B7" s="436" t="s">
        <v>48</v>
      </c>
      <c r="C7" s="444" t="s">
        <v>49</v>
      </c>
      <c r="D7" s="37" t="s">
        <v>634</v>
      </c>
      <c r="E7" s="28" t="s">
        <v>1058</v>
      </c>
      <c r="F7" s="438" t="s">
        <v>1059</v>
      </c>
      <c r="G7" s="652" t="s">
        <v>1060</v>
      </c>
      <c r="H7" s="15">
        <v>1</v>
      </c>
      <c r="I7" s="443">
        <v>1</v>
      </c>
      <c r="J7" s="1" t="s">
        <v>1061</v>
      </c>
      <c r="K7" s="1"/>
      <c r="L7" s="317">
        <f>(I7*0.25)/H7</f>
        <v>0.25</v>
      </c>
      <c r="M7" s="438" t="s">
        <v>1059</v>
      </c>
      <c r="N7" s="652" t="s">
        <v>1060</v>
      </c>
      <c r="O7" s="15">
        <v>1</v>
      </c>
      <c r="P7" s="443">
        <v>1</v>
      </c>
      <c r="Q7" s="501" t="s">
        <v>1062</v>
      </c>
      <c r="R7" s="652"/>
      <c r="S7" s="314">
        <f>(P7*0.25)/O7</f>
        <v>0.25</v>
      </c>
      <c r="T7" s="505" t="s">
        <v>1059</v>
      </c>
      <c r="U7" s="652" t="s">
        <v>1060</v>
      </c>
      <c r="V7" s="15">
        <v>1</v>
      </c>
      <c r="W7" s="319">
        <v>1</v>
      </c>
      <c r="X7" s="788" t="s">
        <v>1063</v>
      </c>
      <c r="Y7" s="392"/>
      <c r="Z7" s="314">
        <f>(W7*0.25)/V7</f>
        <v>0.25</v>
      </c>
      <c r="AA7" s="838" t="s">
        <v>1059</v>
      </c>
      <c r="AB7" s="839" t="s">
        <v>1060</v>
      </c>
      <c r="AC7" s="15">
        <v>1</v>
      </c>
      <c r="AD7" s="319">
        <v>1</v>
      </c>
      <c r="AE7" s="442" t="s">
        <v>1047</v>
      </c>
      <c r="AF7" s="292"/>
      <c r="AG7" s="292">
        <f>(AD7*0.25)/AC7</f>
        <v>0.25</v>
      </c>
      <c r="AH7" s="210" t="s">
        <v>485</v>
      </c>
      <c r="AI7" s="210">
        <v>0.25</v>
      </c>
      <c r="AJ7" s="210" t="s">
        <v>486</v>
      </c>
      <c r="AK7" s="210">
        <v>0.15</v>
      </c>
      <c r="AL7" s="211">
        <f>(AI7+AK7)</f>
        <v>0.4</v>
      </c>
      <c r="AM7" s="210" t="s">
        <v>487</v>
      </c>
      <c r="AN7" s="210" t="s">
        <v>488</v>
      </c>
      <c r="AO7" s="212" t="s">
        <v>489</v>
      </c>
      <c r="AP7" s="131" t="s">
        <v>521</v>
      </c>
      <c r="AQ7" s="138">
        <v>0.4</v>
      </c>
      <c r="AR7" s="139" t="s">
        <v>646</v>
      </c>
      <c r="AS7" s="138">
        <v>1</v>
      </c>
      <c r="AT7" s="140" t="s">
        <v>647</v>
      </c>
      <c r="AU7" s="121">
        <f>AL7*AQ7</f>
        <v>0.16000000000000003</v>
      </c>
      <c r="AV7" s="120">
        <f>AQ7-AU7</f>
        <v>0.24</v>
      </c>
      <c r="AW7" s="131" t="s">
        <v>521</v>
      </c>
      <c r="AX7" s="264">
        <v>0.24</v>
      </c>
      <c r="AY7" s="139" t="s">
        <v>646</v>
      </c>
      <c r="AZ7" s="138">
        <v>1</v>
      </c>
      <c r="BA7" s="272" t="s">
        <v>647</v>
      </c>
      <c r="BB7" s="498" t="s">
        <v>1048</v>
      </c>
      <c r="BC7" s="213">
        <f>(AQ7-AX7)</f>
        <v>0.16000000000000003</v>
      </c>
      <c r="BD7" s="275"/>
      <c r="BE7" s="275"/>
      <c r="BF7" s="275"/>
      <c r="BG7" s="275"/>
      <c r="BH7" s="275"/>
      <c r="BI7" s="275"/>
      <c r="BJ7" s="93"/>
      <c r="BK7" s="105"/>
      <c r="BL7" s="100"/>
      <c r="BM7" s="100"/>
      <c r="BN7" s="101"/>
      <c r="BO7" s="102"/>
      <c r="BP7" s="103"/>
      <c r="BQ7" s="104"/>
      <c r="BR7" s="104"/>
      <c r="BS7" s="103"/>
      <c r="BT7" s="104"/>
      <c r="BU7" s="104"/>
      <c r="BV7" s="83"/>
      <c r="BW7" s="83"/>
    </row>
    <row r="8" spans="1:75" ht="225.75" customHeight="1" thickBot="1" x14ac:dyDescent="0.3">
      <c r="A8" s="279">
        <v>4</v>
      </c>
      <c r="B8" s="436" t="s">
        <v>48</v>
      </c>
      <c r="C8" s="445" t="s">
        <v>51</v>
      </c>
      <c r="D8" s="37" t="s">
        <v>634</v>
      </c>
      <c r="E8" s="35" t="s">
        <v>788</v>
      </c>
      <c r="F8" s="466" t="s">
        <v>1064</v>
      </c>
      <c r="G8" s="653" t="s">
        <v>1065</v>
      </c>
      <c r="H8" s="15">
        <v>1</v>
      </c>
      <c r="I8" s="443">
        <v>1</v>
      </c>
      <c r="J8" s="79" t="s">
        <v>1066</v>
      </c>
      <c r="K8" s="1"/>
      <c r="L8" s="317">
        <f>(I8*0.25)/H8</f>
        <v>0.25</v>
      </c>
      <c r="M8" s="466" t="s">
        <v>1064</v>
      </c>
      <c r="N8" s="653" t="s">
        <v>1065</v>
      </c>
      <c r="O8" s="15">
        <v>1</v>
      </c>
      <c r="P8" s="443">
        <v>1</v>
      </c>
      <c r="Q8" s="501" t="s">
        <v>1067</v>
      </c>
      <c r="R8" s="653"/>
      <c r="S8" s="314">
        <f>(P8*0.25)/O8</f>
        <v>0.25</v>
      </c>
      <c r="T8" s="466" t="s">
        <v>1064</v>
      </c>
      <c r="U8" s="653" t="s">
        <v>1065</v>
      </c>
      <c r="V8" s="15">
        <v>1</v>
      </c>
      <c r="W8" s="319">
        <v>1</v>
      </c>
      <c r="X8" s="501" t="s">
        <v>1068</v>
      </c>
      <c r="Y8" s="392"/>
      <c r="Z8" s="314">
        <f>(W8*0.25)/V8</f>
        <v>0.25</v>
      </c>
      <c r="AA8" s="466" t="s">
        <v>1064</v>
      </c>
      <c r="AB8" s="653" t="s">
        <v>1065</v>
      </c>
      <c r="AC8" s="15">
        <v>1</v>
      </c>
      <c r="AD8" s="319">
        <v>1</v>
      </c>
      <c r="AE8" s="501" t="s">
        <v>1068</v>
      </c>
      <c r="AF8" s="292"/>
      <c r="AG8" s="292">
        <f>(AD8*0.25)/AC8</f>
        <v>0.25</v>
      </c>
      <c r="AH8" s="210" t="s">
        <v>485</v>
      </c>
      <c r="AI8" s="210">
        <v>0.25</v>
      </c>
      <c r="AJ8" s="210" t="s">
        <v>486</v>
      </c>
      <c r="AK8" s="210">
        <v>0.15</v>
      </c>
      <c r="AL8" s="211">
        <f t="shared" ref="AL8:AL9" si="0">(AI8+AK8)</f>
        <v>0.4</v>
      </c>
      <c r="AM8" s="210" t="s">
        <v>487</v>
      </c>
      <c r="AN8" s="210" t="s">
        <v>488</v>
      </c>
      <c r="AO8" s="212" t="s">
        <v>489</v>
      </c>
      <c r="AP8" s="131" t="s">
        <v>521</v>
      </c>
      <c r="AQ8" s="138">
        <v>0.4</v>
      </c>
      <c r="AR8" s="139" t="s">
        <v>646</v>
      </c>
      <c r="AS8" s="138">
        <v>1</v>
      </c>
      <c r="AT8" s="140" t="s">
        <v>647</v>
      </c>
      <c r="AU8" s="121">
        <f t="shared" ref="AU8:AU9" si="1">AL8*AQ8</f>
        <v>0.16000000000000003</v>
      </c>
      <c r="AV8" s="120">
        <f t="shared" ref="AV8:AV9" si="2">AQ8-AU8</f>
        <v>0.24</v>
      </c>
      <c r="AW8" s="131" t="s">
        <v>521</v>
      </c>
      <c r="AX8" s="264">
        <v>0.24</v>
      </c>
      <c r="AY8" s="139" t="s">
        <v>646</v>
      </c>
      <c r="AZ8" s="138">
        <v>1</v>
      </c>
      <c r="BA8" s="272" t="s">
        <v>647</v>
      </c>
      <c r="BB8" s="498" t="s">
        <v>1048</v>
      </c>
      <c r="BC8" s="213">
        <f>(AQ8-AX8)</f>
        <v>0.16000000000000003</v>
      </c>
      <c r="BD8" s="275"/>
      <c r="BE8" s="275"/>
      <c r="BF8" s="275"/>
      <c r="BG8" s="275"/>
      <c r="BH8" s="275"/>
      <c r="BI8" s="275"/>
      <c r="BJ8" s="93"/>
      <c r="BK8" s="105"/>
      <c r="BL8" s="100"/>
      <c r="BM8" s="100"/>
      <c r="BN8" s="101"/>
      <c r="BO8" s="102"/>
      <c r="BP8" s="103"/>
      <c r="BQ8" s="104"/>
      <c r="BR8" s="104"/>
      <c r="BS8" s="103"/>
      <c r="BT8" s="104"/>
      <c r="BU8" s="104"/>
      <c r="BV8" s="83"/>
      <c r="BW8" s="83"/>
    </row>
    <row r="9" spans="1:75" ht="230.25" thickBot="1" x14ac:dyDescent="0.3">
      <c r="A9" s="279">
        <v>5</v>
      </c>
      <c r="B9" s="436" t="s">
        <v>48</v>
      </c>
      <c r="C9" s="446" t="s">
        <v>53</v>
      </c>
      <c r="D9" s="37" t="s">
        <v>634</v>
      </c>
      <c r="E9" s="35" t="s">
        <v>1069</v>
      </c>
      <c r="F9" s="466" t="s">
        <v>1070</v>
      </c>
      <c r="G9" s="654" t="s">
        <v>1071</v>
      </c>
      <c r="H9" s="15">
        <v>1</v>
      </c>
      <c r="I9" s="443">
        <v>1</v>
      </c>
      <c r="J9" s="501" t="s">
        <v>1072</v>
      </c>
      <c r="K9" s="1"/>
      <c r="L9" s="292">
        <f>(I9*0.25)/H9</f>
        <v>0.25</v>
      </c>
      <c r="M9" s="466" t="s">
        <v>1070</v>
      </c>
      <c r="N9" s="654" t="s">
        <v>1071</v>
      </c>
      <c r="O9" s="15">
        <v>1</v>
      </c>
      <c r="P9" s="443">
        <v>1</v>
      </c>
      <c r="Q9" s="726" t="s">
        <v>1073</v>
      </c>
      <c r="R9" s="654"/>
      <c r="S9" s="314">
        <f>(P9*0.25)/O9</f>
        <v>0.25</v>
      </c>
      <c r="T9" s="466" t="s">
        <v>1070</v>
      </c>
      <c r="U9" s="654" t="s">
        <v>1071</v>
      </c>
      <c r="V9" s="15">
        <v>1</v>
      </c>
      <c r="W9" s="319">
        <v>1</v>
      </c>
      <c r="X9" s="795" t="s">
        <v>1074</v>
      </c>
      <c r="Y9" s="392"/>
      <c r="Z9" s="314">
        <f>(W9*0.25)/V9</f>
        <v>0.25</v>
      </c>
      <c r="AA9" s="466" t="s">
        <v>1070</v>
      </c>
      <c r="AB9" s="656" t="s">
        <v>1071</v>
      </c>
      <c r="AC9" s="15">
        <v>1</v>
      </c>
      <c r="AD9" s="319">
        <v>1</v>
      </c>
      <c r="AE9" s="795" t="s">
        <v>1074</v>
      </c>
      <c r="AF9" s="292"/>
      <c r="AG9" s="292">
        <f>(AD9*0.25)/AC9</f>
        <v>0.25</v>
      </c>
      <c r="AH9" s="210" t="s">
        <v>485</v>
      </c>
      <c r="AI9" s="210">
        <v>0.25</v>
      </c>
      <c r="AJ9" s="210" t="s">
        <v>486</v>
      </c>
      <c r="AK9" s="210">
        <v>0.15</v>
      </c>
      <c r="AL9" s="211">
        <f t="shared" si="0"/>
        <v>0.4</v>
      </c>
      <c r="AM9" s="210" t="s">
        <v>487</v>
      </c>
      <c r="AN9" s="210" t="s">
        <v>488</v>
      </c>
      <c r="AO9" s="212" t="s">
        <v>489</v>
      </c>
      <c r="AP9" s="131" t="s">
        <v>521</v>
      </c>
      <c r="AQ9" s="138">
        <v>0.4</v>
      </c>
      <c r="AR9" s="139" t="s">
        <v>646</v>
      </c>
      <c r="AS9" s="138">
        <v>1</v>
      </c>
      <c r="AT9" s="140" t="s">
        <v>647</v>
      </c>
      <c r="AU9" s="121">
        <f t="shared" si="1"/>
        <v>0.16000000000000003</v>
      </c>
      <c r="AV9" s="120">
        <f t="shared" si="2"/>
        <v>0.24</v>
      </c>
      <c r="AW9" s="131" t="s">
        <v>521</v>
      </c>
      <c r="AX9" s="264">
        <v>0.24</v>
      </c>
      <c r="AY9" s="139" t="s">
        <v>646</v>
      </c>
      <c r="AZ9" s="138">
        <v>1</v>
      </c>
      <c r="BA9" s="272" t="s">
        <v>647</v>
      </c>
      <c r="BB9" s="498" t="s">
        <v>1048</v>
      </c>
      <c r="BC9" s="213">
        <f>(AQ9-AX9)</f>
        <v>0.16000000000000003</v>
      </c>
      <c r="BD9" s="275"/>
      <c r="BE9" s="275"/>
      <c r="BF9" s="275"/>
      <c r="BG9" s="275"/>
      <c r="BH9" s="275"/>
      <c r="BI9" s="275"/>
      <c r="BJ9" s="93"/>
      <c r="BK9" s="105"/>
      <c r="BL9" s="100"/>
      <c r="BM9" s="100"/>
      <c r="BN9" s="101"/>
      <c r="BO9" s="102"/>
      <c r="BP9" s="103"/>
      <c r="BQ9" s="104"/>
      <c r="BR9" s="104"/>
      <c r="BS9" s="103"/>
      <c r="BT9" s="104"/>
      <c r="BU9" s="104"/>
      <c r="BV9" s="83"/>
      <c r="BW9" s="83"/>
    </row>
    <row r="10" spans="1:75" ht="38.25" customHeight="1" thickBot="1" x14ac:dyDescent="0.3">
      <c r="L10" s="463">
        <f>AVERAGE(L5:L9)</f>
        <v>0.25</v>
      </c>
      <c r="Y10" s="346" t="s">
        <v>649</v>
      </c>
      <c r="Z10" s="341">
        <f>AVERAGE(Z8:Z9)</f>
        <v>0.25</v>
      </c>
      <c r="AF10" s="346" t="s">
        <v>649</v>
      </c>
      <c r="AG10" s="341">
        <f>AVERAGE(AG8:AG9)</f>
        <v>0.25</v>
      </c>
      <c r="AH10" s="83"/>
      <c r="AI10" s="83"/>
      <c r="AJ10" s="83"/>
      <c r="AK10" s="83"/>
      <c r="AL10" s="83"/>
      <c r="AM10" s="83"/>
      <c r="AN10" s="83"/>
      <c r="AO10" s="83"/>
      <c r="AP10" s="83"/>
      <c r="AQ10" s="83"/>
      <c r="AR10" s="83"/>
      <c r="AS10" s="83"/>
      <c r="AT10" s="83"/>
      <c r="AU10" s="83"/>
      <c r="AV10" s="1152" t="s">
        <v>500</v>
      </c>
      <c r="AW10" s="1229"/>
      <c r="AX10" s="496">
        <f>AVERAGE(AX5:AX9)</f>
        <v>0.248</v>
      </c>
      <c r="AY10" s="83"/>
      <c r="AZ10" s="83"/>
      <c r="BA10" s="1230" t="s">
        <v>611</v>
      </c>
      <c r="BB10" s="1230"/>
      <c r="BC10" s="497">
        <f>AVERAGE(BC5:BC9)</f>
        <v>0.15200000000000002</v>
      </c>
      <c r="BD10" s="83"/>
      <c r="BE10" s="83"/>
      <c r="BF10" s="83"/>
      <c r="BG10" s="83"/>
      <c r="BH10" s="83"/>
      <c r="BI10" s="83"/>
      <c r="BJ10" s="83"/>
      <c r="BK10" s="83"/>
      <c r="BL10" s="83"/>
      <c r="BM10" s="83"/>
      <c r="BN10" s="83"/>
      <c r="BO10" s="83"/>
      <c r="BP10" s="83"/>
      <c r="BQ10" s="83"/>
      <c r="BR10" s="83"/>
      <c r="BS10" s="83"/>
      <c r="BT10" s="83"/>
      <c r="BU10" s="83"/>
      <c r="BV10" s="83"/>
      <c r="BW10" s="83"/>
    </row>
    <row r="11" spans="1:75" x14ac:dyDescent="0.25">
      <c r="AX11" s="287"/>
      <c r="BC11" s="287"/>
    </row>
    <row r="16" spans="1:75" x14ac:dyDescent="0.25">
      <c r="X16" s="792"/>
    </row>
    <row r="17" spans="24:24" x14ac:dyDescent="0.25">
      <c r="X17" s="789"/>
    </row>
    <row r="18" spans="24:24" x14ac:dyDescent="0.25">
      <c r="X18" s="793"/>
    </row>
    <row r="19" spans="24:24" x14ac:dyDescent="0.25">
      <c r="X19" s="790" t="s">
        <v>1075</v>
      </c>
    </row>
    <row r="21" spans="24:24" x14ac:dyDescent="0.25">
      <c r="X21" s="791" t="s">
        <v>1076</v>
      </c>
    </row>
    <row r="22" spans="24:24" x14ac:dyDescent="0.25">
      <c r="X22" s="794" t="s">
        <v>622</v>
      </c>
    </row>
    <row r="23" spans="24:24" x14ac:dyDescent="0.25">
      <c r="X23" s="794"/>
    </row>
  </sheetData>
  <mergeCells count="45">
    <mergeCell ref="BP2:BU2"/>
    <mergeCell ref="BP3:BR3"/>
    <mergeCell ref="BS3:BU3"/>
    <mergeCell ref="BI3:BI4"/>
    <mergeCell ref="AS3:AS4"/>
    <mergeCell ref="AT3:AT4"/>
    <mergeCell ref="AU3:AU4"/>
    <mergeCell ref="BE3:BE4"/>
    <mergeCell ref="AU2:AV2"/>
    <mergeCell ref="BD2:BI2"/>
    <mergeCell ref="AV3:AV4"/>
    <mergeCell ref="AW3:AW4"/>
    <mergeCell ref="AX3:AX4"/>
    <mergeCell ref="AY3:AY4"/>
    <mergeCell ref="AZ3:AZ4"/>
    <mergeCell ref="BA3:BA4"/>
    <mergeCell ref="BG3:BG4"/>
    <mergeCell ref="BH3:BH4"/>
    <mergeCell ref="A2:B3"/>
    <mergeCell ref="AH2:AO2"/>
    <mergeCell ref="AP2:AT2"/>
    <mergeCell ref="AH3:AH4"/>
    <mergeCell ref="AI3:AI4"/>
    <mergeCell ref="AJ3:AJ4"/>
    <mergeCell ref="AK3:AK4"/>
    <mergeCell ref="AL3:AL4"/>
    <mergeCell ref="AM3:AM4"/>
    <mergeCell ref="AN3:AN4"/>
    <mergeCell ref="AO3:AO4"/>
    <mergeCell ref="AQ3:AQ4"/>
    <mergeCell ref="AR3:AR4"/>
    <mergeCell ref="BD3:BD4"/>
    <mergeCell ref="BF3:BF4"/>
    <mergeCell ref="AA2:AG3"/>
    <mergeCell ref="AW2:BC2"/>
    <mergeCell ref="BC3:BC4"/>
    <mergeCell ref="BB3:BB4"/>
    <mergeCell ref="AP3:AP4"/>
    <mergeCell ref="C2:G3"/>
    <mergeCell ref="AV10:AW10"/>
    <mergeCell ref="BA10:BB10"/>
    <mergeCell ref="BB5:BB6"/>
    <mergeCell ref="H2:L3"/>
    <mergeCell ref="M2:S3"/>
    <mergeCell ref="T2:Z3"/>
  </mergeCells>
  <conditionalFormatting sqref="AT5:BU9">
    <cfRule type="containsText" dxfId="19" priority="1" operator="containsText" text="Extremo">
      <formula>NOT(ISERROR(SEARCH("Extremo",AT5)))</formula>
    </cfRule>
    <cfRule type="containsText" dxfId="18" priority="2" operator="containsText" text="Alto">
      <formula>NOT(ISERROR(SEARCH("Alto",AT5)))</formula>
    </cfRule>
    <cfRule type="containsText" dxfId="17" priority="3" operator="containsText" text="Moderado">
      <formula>NOT(ISERROR(SEARCH("Moderado",AT5)))</formula>
    </cfRule>
    <cfRule type="containsText" dxfId="16" priority="4" operator="containsText" text="Bajo">
      <formula>NOT(ISERROR(SEARCH("Bajo",AT5)))</formula>
    </cfRule>
  </conditionalFormatting>
  <conditionalFormatting sqref="BE5:BE6">
    <cfRule type="containsText" dxfId="15" priority="69" operator="containsText" text="Extremo">
      <formula>NOT(ISERROR(SEARCH("Extremo",BE5)))</formula>
    </cfRule>
    <cfRule type="containsText" dxfId="14" priority="70" operator="containsText" text="Alto">
      <formula>NOT(ISERROR(SEARCH("Alto",BE5)))</formula>
    </cfRule>
    <cfRule type="containsText" dxfId="13" priority="71" operator="containsText" text="Moderado">
      <formula>NOT(ISERROR(SEARCH("Moderado",BE5)))</formula>
    </cfRule>
    <cfRule type="containsText" dxfId="12" priority="72" operator="containsText" text="Bajo">
      <formula>NOT(ISERROR(SEARCH("Bajo",BE5)))</formula>
    </cfRule>
  </conditionalFormatting>
  <conditionalFormatting sqref="BG5:BG6">
    <cfRule type="containsText" dxfId="11" priority="65" operator="containsText" text="ZONA DE RIESGO EXTREMA">
      <formula>NOT(ISERROR(SEARCH("ZONA DE RIESGO EXTREMA",BG5)))</formula>
    </cfRule>
    <cfRule type="containsText" dxfId="10" priority="66" operator="containsText" text="ZONA DE RIESGO ALTA">
      <formula>NOT(ISERROR(SEARCH("ZONA DE RIESGO ALTA",BG5)))</formula>
    </cfRule>
    <cfRule type="containsText" dxfId="9" priority="67" operator="containsText" text="ZONA DE RIESGO MODERADA">
      <formula>NOT(ISERROR(SEARCH("ZONA DE RIESGO MODERADA",BG5)))</formula>
    </cfRule>
    <cfRule type="containsText" dxfId="8" priority="68" operator="containsText" text="ZONA DE RIESGO BAJA">
      <formula>NOT(ISERROR(SEARCH("ZONA DE RIESGO BAJA",BG5)))</formula>
    </cfRule>
  </conditionalFormatting>
  <conditionalFormatting sqref="BH5:BH6">
    <cfRule type="containsText" dxfId="7" priority="61" operator="containsText" text="Extremo">
      <formula>NOT(ISERROR(SEARCH("Extremo",BH5)))</formula>
    </cfRule>
    <cfRule type="containsText" dxfId="6" priority="62" operator="containsText" text="Alto">
      <formula>NOT(ISERROR(SEARCH("Alto",BH5)))</formula>
    </cfRule>
    <cfRule type="containsText" dxfId="5" priority="63" operator="containsText" text="Moderado">
      <formula>NOT(ISERROR(SEARCH("Moderado",BH5)))</formula>
    </cfRule>
    <cfRule type="containsText" dxfId="4" priority="64" operator="containsText" text="Bajo">
      <formula>NOT(ISERROR(SEARCH("Bajo",BH5)))</formula>
    </cfRule>
  </conditionalFormatting>
  <conditionalFormatting sqref="BT5:BT9">
    <cfRule type="containsText" dxfId="3" priority="41" operator="containsText" text="ZONA DE RIESGO EXTREMA">
      <formula>NOT(ISERROR(SEARCH("ZONA DE RIESGO EXTREMA",BT5)))</formula>
    </cfRule>
    <cfRule type="containsText" dxfId="2" priority="42" operator="containsText" text="ZONA DE RIESGO ALTA">
      <formula>NOT(ISERROR(SEARCH("ZONA DE RIESGO ALTA",BT5)))</formula>
    </cfRule>
    <cfRule type="containsText" dxfId="1" priority="43" operator="containsText" text="ZONA DE RIESGO MODERADA">
      <formula>NOT(ISERROR(SEARCH("ZONA DE RIESGO MODERADA",BT5)))</formula>
    </cfRule>
    <cfRule type="containsText" dxfId="0" priority="44" operator="containsText" text="ZONA DE RIESGO BAJA">
      <formula>NOT(ISERROR(SEARCH("ZONA DE RIESGO BAJA",BT5)))</formula>
    </cfRule>
  </conditionalFormatting>
  <dataValidations count="6">
    <dataValidation type="list" allowBlank="1" showInputMessage="1" showErrorMessage="1" sqref="BR5:BR9 BA5:BA9 BE5:BE6 AT5:AT9" xr:uid="{00000000-0002-0000-0C00-000000000000}">
      <formula1>"Extremo,Alto,Moderado,Bajo"</formula1>
    </dataValidation>
    <dataValidation type="list" allowBlank="1" showInputMessage="1" showErrorMessage="1" sqref="BG5:BG6 BQ5:BQ9 AR5:AR9 BT5:BT9 AY5:AY9 BD5:BD6" xr:uid="{00000000-0002-0000-0C00-000001000000}">
      <formula1>"Insignificante,Menor,Moderado,Mayor,Catastrofico"</formula1>
    </dataValidation>
    <dataValidation type="list" allowBlank="1" showInputMessage="1" showErrorMessage="1" sqref="BS5:BS9 BP5:BP9 BF5:BF6" xr:uid="{00000000-0002-0000-0C00-000002000000}">
      <formula1>"1, 2, 3, 4, 5"</formula1>
    </dataValidation>
    <dataValidation type="list" allowBlank="1" showInputMessage="1" showErrorMessage="1" sqref="BU5:BU9 BH5:BH6" xr:uid="{00000000-0002-0000-0C00-000003000000}">
      <formula1>"Bajo,Moderado,Alto,Extremo"</formula1>
    </dataValidation>
    <dataValidation type="list" allowBlank="1" showInputMessage="1" showErrorMessage="1" sqref="D5:D6" xr:uid="{00000000-0002-0000-0C00-000004000000}">
      <formula1>$AI$2:$AI$3</formula1>
    </dataValidation>
    <dataValidation type="list" allowBlank="1" showInputMessage="1" showErrorMessage="1" sqref="D7:D9" xr:uid="{D6C02529-36BA-4C7A-B576-B8306380740D}">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0"/>
  <sheetViews>
    <sheetView workbookViewId="0">
      <selection activeCell="C127" sqref="C127"/>
    </sheetView>
  </sheetViews>
  <sheetFormatPr baseColWidth="10" defaultColWidth="11.42578125" defaultRowHeight="15" x14ac:dyDescent="0.2"/>
  <cols>
    <col min="1" max="1" width="21.85546875" style="11" customWidth="1"/>
    <col min="2" max="2" width="31.42578125" style="11" customWidth="1"/>
    <col min="3" max="3" width="38.42578125" style="11" customWidth="1"/>
    <col min="4" max="4" width="32.28515625" style="11" customWidth="1"/>
    <col min="5" max="5" width="3" style="11" customWidth="1"/>
    <col min="6" max="6" width="56.5703125" style="11" customWidth="1"/>
    <col min="7" max="16384" width="11.42578125" style="11"/>
  </cols>
  <sheetData>
    <row r="1" spans="1:6" ht="13.5" customHeight="1" x14ac:dyDescent="0.2">
      <c r="A1" s="998" t="s">
        <v>75</v>
      </c>
      <c r="B1" s="999"/>
      <c r="C1" s="999"/>
      <c r="D1" s="999"/>
      <c r="F1" s="994" t="s">
        <v>76</v>
      </c>
    </row>
    <row r="2" spans="1:6" ht="9" customHeight="1" thickBot="1" x14ac:dyDescent="0.25">
      <c r="A2" s="1000"/>
      <c r="B2" s="1001"/>
      <c r="C2" s="1001"/>
      <c r="D2" s="1001"/>
      <c r="F2" s="995"/>
    </row>
    <row r="3" spans="1:6" ht="25.5" customHeight="1" x14ac:dyDescent="0.2">
      <c r="A3" s="899" t="s">
        <v>77</v>
      </c>
      <c r="B3" s="900" t="s">
        <v>78</v>
      </c>
      <c r="C3" s="900" t="s">
        <v>79</v>
      </c>
      <c r="D3" s="900" t="s">
        <v>80</v>
      </c>
      <c r="F3" s="995"/>
    </row>
    <row r="4" spans="1:6" ht="135" x14ac:dyDescent="0.2">
      <c r="A4" s="1002" t="s">
        <v>81</v>
      </c>
      <c r="B4" s="964" t="s">
        <v>82</v>
      </c>
      <c r="C4" s="901" t="s">
        <v>83</v>
      </c>
      <c r="D4" s="508" t="s">
        <v>84</v>
      </c>
      <c r="F4" s="902" t="s">
        <v>85</v>
      </c>
    </row>
    <row r="5" spans="1:6" ht="35.25" customHeight="1" x14ac:dyDescent="0.2">
      <c r="A5" s="1002"/>
      <c r="B5" s="964"/>
      <c r="C5" s="981" t="s">
        <v>86</v>
      </c>
      <c r="D5" s="964" t="s">
        <v>87</v>
      </c>
      <c r="F5" s="990" t="s">
        <v>85</v>
      </c>
    </row>
    <row r="6" spans="1:6" ht="75" customHeight="1" x14ac:dyDescent="0.2">
      <c r="A6" s="1002"/>
      <c r="B6" s="964"/>
      <c r="C6" s="981"/>
      <c r="D6" s="964"/>
      <c r="F6" s="991"/>
    </row>
    <row r="7" spans="1:6" ht="78.75" customHeight="1" x14ac:dyDescent="0.2">
      <c r="A7" s="1002"/>
      <c r="B7" s="964"/>
      <c r="C7" s="972" t="s">
        <v>88</v>
      </c>
      <c r="D7" s="972" t="s">
        <v>89</v>
      </c>
      <c r="F7" s="954" t="s">
        <v>17</v>
      </c>
    </row>
    <row r="8" spans="1:6" ht="74.25" customHeight="1" x14ac:dyDescent="0.2">
      <c r="A8" s="1002"/>
      <c r="B8" s="964"/>
      <c r="C8" s="973"/>
      <c r="D8" s="973"/>
      <c r="F8" s="955"/>
    </row>
    <row r="9" spans="1:6" ht="62.25" customHeight="1" x14ac:dyDescent="0.2">
      <c r="A9" s="1002"/>
      <c r="B9" s="964" t="s">
        <v>90</v>
      </c>
      <c r="C9" s="964" t="s">
        <v>91</v>
      </c>
      <c r="D9" s="901" t="s">
        <v>92</v>
      </c>
      <c r="F9" s="2" t="s">
        <v>93</v>
      </c>
    </row>
    <row r="10" spans="1:6" ht="69" customHeight="1" x14ac:dyDescent="0.2">
      <c r="A10" s="1002"/>
      <c r="B10" s="964"/>
      <c r="C10" s="964"/>
      <c r="D10" s="901" t="s">
        <v>94</v>
      </c>
      <c r="F10" s="5" t="s">
        <v>95</v>
      </c>
    </row>
    <row r="11" spans="1:6" ht="63.75" customHeight="1" x14ac:dyDescent="0.2">
      <c r="A11" s="969" t="s">
        <v>96</v>
      </c>
      <c r="B11" s="963" t="s">
        <v>97</v>
      </c>
      <c r="C11" s="970" t="s">
        <v>98</v>
      </c>
      <c r="D11" s="964" t="s">
        <v>99</v>
      </c>
      <c r="F11" s="905" t="s">
        <v>23</v>
      </c>
    </row>
    <row r="12" spans="1:6" x14ac:dyDescent="0.2">
      <c r="A12" s="969"/>
      <c r="B12" s="963"/>
      <c r="C12" s="971"/>
      <c r="D12" s="964"/>
      <c r="F12" s="2" t="s">
        <v>14</v>
      </c>
    </row>
    <row r="13" spans="1:6" ht="33.75" customHeight="1" x14ac:dyDescent="0.2">
      <c r="A13" s="969"/>
      <c r="B13" s="963"/>
      <c r="C13" s="972" t="s">
        <v>100</v>
      </c>
      <c r="D13" s="964" t="s">
        <v>101</v>
      </c>
      <c r="F13" s="2" t="s">
        <v>102</v>
      </c>
    </row>
    <row r="14" spans="1:6" ht="45" customHeight="1" x14ac:dyDescent="0.2">
      <c r="A14" s="969"/>
      <c r="B14" s="963"/>
      <c r="C14" s="973"/>
      <c r="D14" s="964"/>
      <c r="F14" s="974" t="s">
        <v>103</v>
      </c>
    </row>
    <row r="15" spans="1:6" ht="22.5" customHeight="1" x14ac:dyDescent="0.2">
      <c r="A15" s="969"/>
      <c r="B15" s="963"/>
      <c r="C15" s="972" t="s">
        <v>104</v>
      </c>
      <c r="D15" s="964" t="s">
        <v>105</v>
      </c>
      <c r="F15" s="974"/>
    </row>
    <row r="16" spans="1:6" ht="30.75" customHeight="1" thickBot="1" x14ac:dyDescent="0.25">
      <c r="A16" s="969"/>
      <c r="B16" s="968"/>
      <c r="C16" s="973"/>
      <c r="D16" s="964"/>
      <c r="F16" s="974"/>
    </row>
    <row r="17" spans="1:6" ht="22.5" customHeight="1" x14ac:dyDescent="0.2">
      <c r="A17" s="969"/>
      <c r="B17" s="975" t="s">
        <v>106</v>
      </c>
      <c r="C17" s="972" t="s">
        <v>107</v>
      </c>
      <c r="D17" s="964" t="s">
        <v>108</v>
      </c>
      <c r="F17" s="974" t="s">
        <v>23</v>
      </c>
    </row>
    <row r="18" spans="1:6" ht="45" customHeight="1" x14ac:dyDescent="0.2">
      <c r="A18" s="969"/>
      <c r="B18" s="976"/>
      <c r="C18" s="973"/>
      <c r="D18" s="964"/>
      <c r="F18" s="974"/>
    </row>
    <row r="19" spans="1:6" ht="30.75" thickBot="1" x14ac:dyDescent="0.25">
      <c r="A19" s="969"/>
      <c r="B19" s="977"/>
      <c r="C19" s="901" t="s">
        <v>109</v>
      </c>
      <c r="D19" s="901" t="s">
        <v>110</v>
      </c>
      <c r="F19" s="2" t="s">
        <v>111</v>
      </c>
    </row>
    <row r="20" spans="1:6" ht="30" x14ac:dyDescent="0.2">
      <c r="A20" s="966" t="s">
        <v>112</v>
      </c>
      <c r="B20" s="965" t="s">
        <v>113</v>
      </c>
      <c r="C20" s="901" t="s">
        <v>114</v>
      </c>
      <c r="D20" s="950" t="s">
        <v>115</v>
      </c>
      <c r="F20" s="906" t="s">
        <v>116</v>
      </c>
    </row>
    <row r="21" spans="1:6" ht="30" x14ac:dyDescent="0.2">
      <c r="A21" s="967"/>
      <c r="B21" s="963"/>
      <c r="C21" s="901" t="s">
        <v>117</v>
      </c>
      <c r="D21" s="950"/>
      <c r="F21" s="907" t="s">
        <v>118</v>
      </c>
    </row>
    <row r="22" spans="1:6" ht="33.75" customHeight="1" thickBot="1" x14ac:dyDescent="0.25">
      <c r="A22" s="967"/>
      <c r="B22" s="968"/>
      <c r="C22" s="901" t="s">
        <v>119</v>
      </c>
      <c r="D22" s="950"/>
      <c r="F22" s="905" t="s">
        <v>120</v>
      </c>
    </row>
    <row r="23" spans="1:6" ht="22.5" customHeight="1" x14ac:dyDescent="0.2">
      <c r="A23" s="967"/>
      <c r="B23" s="965" t="s">
        <v>121</v>
      </c>
      <c r="C23" s="901" t="s">
        <v>122</v>
      </c>
      <c r="D23" s="964" t="s">
        <v>123</v>
      </c>
      <c r="F23" s="954" t="s">
        <v>120</v>
      </c>
    </row>
    <row r="24" spans="1:6" ht="45.75" thickBot="1" x14ac:dyDescent="0.25">
      <c r="A24" s="967"/>
      <c r="B24" s="963"/>
      <c r="C24" s="901" t="s">
        <v>124</v>
      </c>
      <c r="D24" s="964"/>
      <c r="F24" s="955"/>
    </row>
    <row r="25" spans="1:6" ht="45" x14ac:dyDescent="0.2">
      <c r="A25" s="957" t="s">
        <v>125</v>
      </c>
      <c r="B25" s="960" t="s">
        <v>126</v>
      </c>
      <c r="C25" s="901" t="s">
        <v>127</v>
      </c>
      <c r="D25" s="901" t="s">
        <v>128</v>
      </c>
      <c r="F25" s="954" t="s">
        <v>53</v>
      </c>
    </row>
    <row r="26" spans="1:6" ht="59.25" customHeight="1" x14ac:dyDescent="0.2">
      <c r="A26" s="958"/>
      <c r="B26" s="960"/>
      <c r="C26" s="901" t="s">
        <v>129</v>
      </c>
      <c r="D26" s="901" t="s">
        <v>130</v>
      </c>
      <c r="F26" s="955"/>
    </row>
    <row r="27" spans="1:6" ht="74.25" customHeight="1" x14ac:dyDescent="0.2">
      <c r="A27" s="958"/>
      <c r="B27" s="960" t="s">
        <v>131</v>
      </c>
      <c r="C27" s="901" t="s">
        <v>132</v>
      </c>
      <c r="D27" s="901" t="s">
        <v>133</v>
      </c>
      <c r="F27" s="902" t="s">
        <v>134</v>
      </c>
    </row>
    <row r="28" spans="1:6" ht="45" x14ac:dyDescent="0.2">
      <c r="A28" s="958"/>
      <c r="B28" s="960"/>
      <c r="C28" s="901" t="s">
        <v>135</v>
      </c>
      <c r="D28" s="901"/>
      <c r="F28" s="2" t="s">
        <v>136</v>
      </c>
    </row>
    <row r="29" spans="1:6" ht="55.5" customHeight="1" thickBot="1" x14ac:dyDescent="0.25">
      <c r="A29" s="959"/>
      <c r="B29" s="908" t="s">
        <v>137</v>
      </c>
      <c r="C29" s="901" t="s">
        <v>138</v>
      </c>
      <c r="D29" s="901" t="s">
        <v>139</v>
      </c>
      <c r="F29" s="902" t="s">
        <v>134</v>
      </c>
    </row>
    <row r="30" spans="1:6" ht="45.75" customHeight="1" x14ac:dyDescent="0.2">
      <c r="A30" s="961" t="s">
        <v>140</v>
      </c>
      <c r="B30" s="963" t="s">
        <v>141</v>
      </c>
      <c r="C30" s="901" t="s">
        <v>142</v>
      </c>
      <c r="D30" s="901" t="s">
        <v>143</v>
      </c>
      <c r="F30" s="2" t="s">
        <v>65</v>
      </c>
    </row>
    <row r="31" spans="1:6" ht="30" x14ac:dyDescent="0.2">
      <c r="A31" s="961"/>
      <c r="B31" s="963"/>
      <c r="C31" s="901" t="s">
        <v>144</v>
      </c>
      <c r="D31" s="901"/>
      <c r="F31" s="2"/>
    </row>
    <row r="32" spans="1:6" ht="35.25" customHeight="1" x14ac:dyDescent="0.2">
      <c r="A32" s="962"/>
      <c r="B32" s="964" t="s">
        <v>145</v>
      </c>
      <c r="C32" s="901" t="s">
        <v>109</v>
      </c>
      <c r="D32" s="901" t="s">
        <v>146</v>
      </c>
      <c r="F32" s="2" t="s">
        <v>147</v>
      </c>
    </row>
    <row r="33" spans="1:6" ht="30" x14ac:dyDescent="0.2">
      <c r="A33" s="962"/>
      <c r="B33" s="964"/>
      <c r="C33" s="901" t="s">
        <v>148</v>
      </c>
      <c r="D33" s="901" t="s">
        <v>149</v>
      </c>
      <c r="F33" s="599" t="s">
        <v>65</v>
      </c>
    </row>
    <row r="34" spans="1:6" ht="66.75" customHeight="1" x14ac:dyDescent="0.2">
      <c r="A34" s="962"/>
      <c r="B34" s="901" t="s">
        <v>150</v>
      </c>
      <c r="C34" s="901" t="s">
        <v>151</v>
      </c>
      <c r="D34" s="901" t="s">
        <v>152</v>
      </c>
      <c r="F34" s="2" t="s">
        <v>153</v>
      </c>
    </row>
    <row r="35" spans="1:6" ht="78.75" customHeight="1" x14ac:dyDescent="0.2">
      <c r="A35" s="961"/>
      <c r="B35" s="904" t="s">
        <v>154</v>
      </c>
      <c r="C35" s="901" t="s">
        <v>155</v>
      </c>
      <c r="D35" s="901" t="s">
        <v>156</v>
      </c>
      <c r="F35" s="599" t="s">
        <v>29</v>
      </c>
    </row>
    <row r="36" spans="1:6" ht="45" x14ac:dyDescent="0.2">
      <c r="A36" s="962"/>
      <c r="B36" s="901" t="s">
        <v>157</v>
      </c>
      <c r="C36" s="901" t="s">
        <v>158</v>
      </c>
      <c r="D36" s="901" t="s">
        <v>149</v>
      </c>
      <c r="F36" s="954" t="s">
        <v>147</v>
      </c>
    </row>
    <row r="37" spans="1:6" ht="45" x14ac:dyDescent="0.2">
      <c r="A37" s="962"/>
      <c r="B37" s="901" t="s">
        <v>159</v>
      </c>
      <c r="C37" s="901" t="s">
        <v>160</v>
      </c>
      <c r="D37" s="901" t="s">
        <v>161</v>
      </c>
      <c r="F37" s="955"/>
    </row>
    <row r="38" spans="1:6" ht="22.5" customHeight="1" x14ac:dyDescent="0.2">
      <c r="A38" s="962"/>
      <c r="B38" s="964" t="s">
        <v>162</v>
      </c>
      <c r="C38" s="901" t="s">
        <v>163</v>
      </c>
      <c r="D38" s="964"/>
      <c r="F38" s="905" t="s">
        <v>147</v>
      </c>
    </row>
    <row r="39" spans="1:6" ht="30" x14ac:dyDescent="0.2">
      <c r="A39" s="962"/>
      <c r="B39" s="964"/>
      <c r="C39" s="901" t="s">
        <v>109</v>
      </c>
      <c r="D39" s="964"/>
      <c r="F39" s="2" t="s">
        <v>65</v>
      </c>
    </row>
    <row r="40" spans="1:6" ht="45" x14ac:dyDescent="0.2">
      <c r="A40" s="962"/>
      <c r="B40" s="964"/>
      <c r="C40" s="901" t="s">
        <v>164</v>
      </c>
      <c r="D40" s="964"/>
      <c r="F40" s="905" t="s">
        <v>147</v>
      </c>
    </row>
    <row r="41" spans="1:6" ht="45" x14ac:dyDescent="0.2">
      <c r="A41" s="962"/>
      <c r="B41" s="964" t="s">
        <v>165</v>
      </c>
      <c r="C41" s="901" t="s">
        <v>166</v>
      </c>
      <c r="D41" s="964" t="s">
        <v>167</v>
      </c>
      <c r="F41" s="905" t="s">
        <v>168</v>
      </c>
    </row>
    <row r="42" spans="1:6" ht="60" x14ac:dyDescent="0.2">
      <c r="A42" s="962"/>
      <c r="B42" s="964"/>
      <c r="C42" s="901" t="s">
        <v>169</v>
      </c>
      <c r="D42" s="964"/>
      <c r="F42" s="2" t="s">
        <v>170</v>
      </c>
    </row>
    <row r="43" spans="1:6" x14ac:dyDescent="0.2">
      <c r="A43" s="962"/>
      <c r="B43" s="964" t="s">
        <v>171</v>
      </c>
      <c r="C43" s="901" t="s">
        <v>172</v>
      </c>
      <c r="D43" s="964"/>
      <c r="F43" s="2" t="s">
        <v>65</v>
      </c>
    </row>
    <row r="44" spans="1:6" ht="30.75" thickBot="1" x14ac:dyDescent="0.25">
      <c r="A44" s="962"/>
      <c r="B44" s="964"/>
      <c r="C44" s="901" t="s">
        <v>173</v>
      </c>
      <c r="D44" s="964"/>
      <c r="F44" s="2" t="s">
        <v>147</v>
      </c>
    </row>
    <row r="45" spans="1:6" ht="120" x14ac:dyDescent="0.2">
      <c r="A45" s="982" t="s">
        <v>174</v>
      </c>
      <c r="B45" s="909" t="s">
        <v>175</v>
      </c>
      <c r="C45" s="901" t="s">
        <v>176</v>
      </c>
      <c r="D45" s="901" t="s">
        <v>177</v>
      </c>
      <c r="F45" s="2" t="s">
        <v>178</v>
      </c>
    </row>
    <row r="46" spans="1:6" ht="60" x14ac:dyDescent="0.2">
      <c r="A46" s="983"/>
      <c r="B46" s="901" t="s">
        <v>179</v>
      </c>
      <c r="C46" s="901" t="s">
        <v>180</v>
      </c>
      <c r="D46" s="901" t="s">
        <v>181</v>
      </c>
      <c r="F46" s="2" t="s">
        <v>182</v>
      </c>
    </row>
    <row r="47" spans="1:6" ht="45" customHeight="1" x14ac:dyDescent="0.2">
      <c r="A47" s="983"/>
      <c r="B47" s="901" t="s">
        <v>183</v>
      </c>
      <c r="C47" s="901" t="s">
        <v>184</v>
      </c>
      <c r="D47" s="901"/>
      <c r="F47" s="905" t="s">
        <v>185</v>
      </c>
    </row>
    <row r="48" spans="1:6" ht="75" x14ac:dyDescent="0.2">
      <c r="A48" s="983"/>
      <c r="B48" s="901" t="s">
        <v>186</v>
      </c>
      <c r="C48" s="901" t="s">
        <v>187</v>
      </c>
      <c r="D48" s="901" t="s">
        <v>188</v>
      </c>
      <c r="F48" s="905" t="s">
        <v>189</v>
      </c>
    </row>
    <row r="49" spans="1:6" ht="60" x14ac:dyDescent="0.2">
      <c r="A49" s="983"/>
      <c r="B49" s="964" t="s">
        <v>190</v>
      </c>
      <c r="C49" s="901" t="s">
        <v>191</v>
      </c>
      <c r="D49" s="964" t="s">
        <v>192</v>
      </c>
      <c r="F49" s="905" t="s">
        <v>193</v>
      </c>
    </row>
    <row r="50" spans="1:6" ht="27" customHeight="1" x14ac:dyDescent="0.2">
      <c r="A50" s="983"/>
      <c r="B50" s="964"/>
      <c r="C50" s="901" t="s">
        <v>194</v>
      </c>
      <c r="D50" s="964"/>
      <c r="F50" s="905" t="s">
        <v>65</v>
      </c>
    </row>
    <row r="51" spans="1:6" ht="90" x14ac:dyDescent="0.2">
      <c r="A51" s="983"/>
      <c r="B51" s="901" t="s">
        <v>195</v>
      </c>
      <c r="C51" s="901" t="s">
        <v>196</v>
      </c>
      <c r="D51" s="901" t="s">
        <v>197</v>
      </c>
      <c r="F51" s="905" t="s">
        <v>198</v>
      </c>
    </row>
    <row r="52" spans="1:6" ht="66" customHeight="1" x14ac:dyDescent="0.2">
      <c r="A52" s="983"/>
      <c r="B52" s="964" t="s">
        <v>199</v>
      </c>
      <c r="C52" s="901" t="s">
        <v>200</v>
      </c>
      <c r="D52" s="901" t="s">
        <v>201</v>
      </c>
      <c r="F52" s="954" t="s">
        <v>95</v>
      </c>
    </row>
    <row r="53" spans="1:6" ht="62.25" customHeight="1" x14ac:dyDescent="0.2">
      <c r="A53" s="983"/>
      <c r="B53" s="964"/>
      <c r="C53" s="901" t="s">
        <v>194</v>
      </c>
      <c r="D53" s="901" t="s">
        <v>202</v>
      </c>
      <c r="F53" s="955"/>
    </row>
    <row r="54" spans="1:6" ht="60" x14ac:dyDescent="0.2">
      <c r="A54" s="983"/>
      <c r="B54" s="901" t="s">
        <v>203</v>
      </c>
      <c r="C54" s="901" t="s">
        <v>204</v>
      </c>
      <c r="D54" s="901"/>
      <c r="F54" s="2" t="s">
        <v>134</v>
      </c>
    </row>
    <row r="55" spans="1:6" ht="60.75" thickBot="1" x14ac:dyDescent="0.25">
      <c r="A55" s="984"/>
      <c r="B55" s="901" t="s">
        <v>205</v>
      </c>
      <c r="C55" s="901" t="s">
        <v>206</v>
      </c>
      <c r="D55" s="901"/>
      <c r="F55" s="910" t="s">
        <v>52</v>
      </c>
    </row>
    <row r="56" spans="1:6" ht="60.75" thickBot="1" x14ac:dyDescent="0.25">
      <c r="A56" s="985" t="s">
        <v>207</v>
      </c>
      <c r="B56" s="911" t="s">
        <v>208</v>
      </c>
      <c r="C56" s="901" t="s">
        <v>209</v>
      </c>
      <c r="D56" s="901" t="s">
        <v>210</v>
      </c>
      <c r="F56" s="954" t="s">
        <v>211</v>
      </c>
    </row>
    <row r="57" spans="1:6" ht="45.75" thickBot="1" x14ac:dyDescent="0.25">
      <c r="A57" s="986"/>
      <c r="B57" s="912" t="s">
        <v>212</v>
      </c>
      <c r="C57" s="901" t="s">
        <v>213</v>
      </c>
      <c r="D57" s="901" t="s">
        <v>214</v>
      </c>
      <c r="F57" s="955"/>
    </row>
    <row r="58" spans="1:6" x14ac:dyDescent="0.2">
      <c r="F58" s="12"/>
    </row>
    <row r="59" spans="1:6" ht="15.75" thickBot="1" x14ac:dyDescent="0.25">
      <c r="F59" s="913"/>
    </row>
    <row r="60" spans="1:6" x14ac:dyDescent="0.2">
      <c r="A60" s="987" t="s">
        <v>215</v>
      </c>
      <c r="B60" s="987"/>
      <c r="C60" s="987"/>
      <c r="D60" s="987"/>
      <c r="F60" s="994" t="s">
        <v>76</v>
      </c>
    </row>
    <row r="61" spans="1:6" x14ac:dyDescent="0.2">
      <c r="A61" s="987"/>
      <c r="B61" s="987"/>
      <c r="C61" s="987"/>
      <c r="D61" s="987"/>
      <c r="F61" s="995"/>
    </row>
    <row r="62" spans="1:6" ht="15.75" x14ac:dyDescent="0.2">
      <c r="A62" s="478" t="s">
        <v>77</v>
      </c>
      <c r="B62" s="478" t="s">
        <v>78</v>
      </c>
      <c r="C62" s="478" t="s">
        <v>216</v>
      </c>
      <c r="D62" s="478" t="s">
        <v>217</v>
      </c>
      <c r="F62" s="995"/>
    </row>
    <row r="63" spans="1:6" ht="64.5" customHeight="1" x14ac:dyDescent="0.2">
      <c r="A63" s="988" t="s">
        <v>218</v>
      </c>
      <c r="B63" s="950" t="s">
        <v>219</v>
      </c>
      <c r="C63" s="508" t="s">
        <v>220</v>
      </c>
      <c r="D63" s="508" t="s">
        <v>221</v>
      </c>
      <c r="F63" s="2" t="s">
        <v>95</v>
      </c>
    </row>
    <row r="64" spans="1:6" ht="54.75" customHeight="1" x14ac:dyDescent="0.2">
      <c r="A64" s="988"/>
      <c r="B64" s="950"/>
      <c r="C64" s="914" t="s">
        <v>222</v>
      </c>
      <c r="D64" s="508" t="s">
        <v>223</v>
      </c>
      <c r="F64" s="954" t="s">
        <v>52</v>
      </c>
    </row>
    <row r="65" spans="1:6" ht="45" customHeight="1" x14ac:dyDescent="0.2">
      <c r="A65" s="988"/>
      <c r="B65" s="950"/>
      <c r="C65" s="508" t="s">
        <v>224</v>
      </c>
      <c r="D65" s="915" t="s">
        <v>225</v>
      </c>
      <c r="F65" s="996"/>
    </row>
    <row r="66" spans="1:6" ht="78" customHeight="1" x14ac:dyDescent="0.2">
      <c r="A66" s="988"/>
      <c r="B66" s="950"/>
      <c r="C66" s="508" t="s">
        <v>226</v>
      </c>
      <c r="D66" s="508" t="s">
        <v>104</v>
      </c>
      <c r="F66" s="955"/>
    </row>
    <row r="67" spans="1:6" ht="75" customHeight="1" x14ac:dyDescent="0.2">
      <c r="A67" s="988"/>
      <c r="B67" s="950"/>
      <c r="C67" s="508" t="s">
        <v>227</v>
      </c>
      <c r="D67" s="508" t="s">
        <v>228</v>
      </c>
      <c r="F67" s="2" t="s">
        <v>120</v>
      </c>
    </row>
    <row r="68" spans="1:6" ht="83.25" customHeight="1" x14ac:dyDescent="0.2">
      <c r="A68" s="988"/>
      <c r="B68" s="950"/>
      <c r="C68" s="508" t="s">
        <v>229</v>
      </c>
      <c r="D68" s="508" t="s">
        <v>230</v>
      </c>
      <c r="F68" s="2" t="s">
        <v>95</v>
      </c>
    </row>
    <row r="69" spans="1:6" ht="165" x14ac:dyDescent="0.2">
      <c r="A69" s="988"/>
      <c r="B69" s="950"/>
      <c r="C69" s="508" t="s">
        <v>231</v>
      </c>
      <c r="D69" s="508" t="s">
        <v>232</v>
      </c>
      <c r="F69" s="997" t="s">
        <v>52</v>
      </c>
    </row>
    <row r="70" spans="1:6" ht="135" x14ac:dyDescent="0.2">
      <c r="A70" s="988"/>
      <c r="B70" s="950"/>
      <c r="C70" s="508" t="s">
        <v>233</v>
      </c>
      <c r="D70" s="508" t="s">
        <v>234</v>
      </c>
      <c r="F70" s="997"/>
    </row>
    <row r="71" spans="1:6" ht="27.75" customHeight="1" x14ac:dyDescent="0.2">
      <c r="A71" s="988"/>
      <c r="B71" s="950"/>
      <c r="C71" s="508" t="s">
        <v>235</v>
      </c>
      <c r="D71" s="915" t="s">
        <v>223</v>
      </c>
      <c r="F71" s="910" t="s">
        <v>41</v>
      </c>
    </row>
    <row r="72" spans="1:6" ht="57.75" customHeight="1" x14ac:dyDescent="0.2">
      <c r="A72" s="988"/>
      <c r="B72" s="950"/>
      <c r="C72" s="508" t="s">
        <v>236</v>
      </c>
      <c r="D72" s="2" t="s">
        <v>237</v>
      </c>
      <c r="F72" s="2" t="s">
        <v>238</v>
      </c>
    </row>
    <row r="73" spans="1:6" ht="57" customHeight="1" x14ac:dyDescent="0.2">
      <c r="A73" s="988"/>
      <c r="B73" s="950"/>
      <c r="C73" s="508" t="s">
        <v>239</v>
      </c>
      <c r="D73" s="954" t="s">
        <v>240</v>
      </c>
      <c r="F73" s="2" t="s">
        <v>41</v>
      </c>
    </row>
    <row r="74" spans="1:6" ht="172.5" customHeight="1" x14ac:dyDescent="0.2">
      <c r="A74" s="988"/>
      <c r="B74" s="950"/>
      <c r="C74" s="508" t="s">
        <v>241</v>
      </c>
      <c r="D74" s="955"/>
      <c r="F74" s="2" t="s">
        <v>242</v>
      </c>
    </row>
    <row r="75" spans="1:6" ht="60" customHeight="1" x14ac:dyDescent="0.2">
      <c r="A75" s="988"/>
      <c r="B75" s="950" t="s">
        <v>243</v>
      </c>
      <c r="C75" s="508" t="s">
        <v>244</v>
      </c>
      <c r="D75" s="970" t="s">
        <v>245</v>
      </c>
      <c r="F75" s="974" t="s">
        <v>29</v>
      </c>
    </row>
    <row r="76" spans="1:6" ht="72" customHeight="1" x14ac:dyDescent="0.2">
      <c r="A76" s="988"/>
      <c r="B76" s="950"/>
      <c r="C76" s="508" t="s">
        <v>246</v>
      </c>
      <c r="D76" s="989"/>
      <c r="F76" s="974"/>
    </row>
    <row r="77" spans="1:6" ht="54.75" customHeight="1" x14ac:dyDescent="0.2">
      <c r="A77" s="988"/>
      <c r="B77" s="950"/>
      <c r="C77" s="508" t="s">
        <v>247</v>
      </c>
      <c r="D77" s="989"/>
      <c r="F77" s="954" t="s">
        <v>248</v>
      </c>
    </row>
    <row r="78" spans="1:6" ht="53.25" customHeight="1" x14ac:dyDescent="0.2">
      <c r="A78" s="988"/>
      <c r="B78" s="950"/>
      <c r="C78" s="508" t="s">
        <v>249</v>
      </c>
      <c r="D78" s="971"/>
      <c r="F78" s="955"/>
    </row>
    <row r="79" spans="1:6" ht="90" x14ac:dyDescent="0.2">
      <c r="A79" s="988"/>
      <c r="B79" s="950" t="s">
        <v>250</v>
      </c>
      <c r="C79" s="916" t="s">
        <v>251</v>
      </c>
      <c r="D79" s="508" t="s">
        <v>252</v>
      </c>
      <c r="F79" s="2" t="s">
        <v>251</v>
      </c>
    </row>
    <row r="80" spans="1:6" ht="90" x14ac:dyDescent="0.2">
      <c r="A80" s="988"/>
      <c r="B80" s="950"/>
      <c r="C80" s="508" t="s">
        <v>253</v>
      </c>
      <c r="D80" s="915" t="s">
        <v>254</v>
      </c>
      <c r="F80" s="954" t="s">
        <v>29</v>
      </c>
    </row>
    <row r="81" spans="1:6" ht="105" x14ac:dyDescent="0.2">
      <c r="A81" s="988"/>
      <c r="B81" s="950"/>
      <c r="C81" s="508" t="s">
        <v>255</v>
      </c>
      <c r="D81" s="508" t="s">
        <v>256</v>
      </c>
      <c r="F81" s="955"/>
    </row>
    <row r="82" spans="1:6" ht="63" customHeight="1" x14ac:dyDescent="0.2">
      <c r="A82" s="988"/>
      <c r="B82" s="950" t="s">
        <v>257</v>
      </c>
      <c r="C82" s="916" t="s">
        <v>258</v>
      </c>
      <c r="D82" s="508" t="s">
        <v>259</v>
      </c>
      <c r="F82" s="2" t="s">
        <v>260</v>
      </c>
    </row>
    <row r="83" spans="1:6" ht="105" x14ac:dyDescent="0.2">
      <c r="A83" s="988"/>
      <c r="B83" s="950"/>
      <c r="C83" s="508" t="s">
        <v>261</v>
      </c>
      <c r="D83" s="508" t="s">
        <v>262</v>
      </c>
      <c r="F83" s="2" t="s">
        <v>263</v>
      </c>
    </row>
    <row r="84" spans="1:6" ht="45" x14ac:dyDescent="0.2">
      <c r="A84" s="988"/>
      <c r="B84" s="950"/>
      <c r="C84" s="508" t="s">
        <v>264</v>
      </c>
      <c r="D84" s="915" t="s">
        <v>265</v>
      </c>
      <c r="F84" s="2" t="s">
        <v>266</v>
      </c>
    </row>
    <row r="85" spans="1:6" ht="33.75" customHeight="1" x14ac:dyDescent="0.2">
      <c r="A85" s="988"/>
      <c r="B85" s="950"/>
      <c r="C85" s="508" t="s">
        <v>267</v>
      </c>
      <c r="D85" s="953"/>
      <c r="F85" s="954" t="s">
        <v>64</v>
      </c>
    </row>
    <row r="86" spans="1:6" x14ac:dyDescent="0.2">
      <c r="A86" s="988"/>
      <c r="B86" s="950"/>
      <c r="C86" s="508" t="s">
        <v>268</v>
      </c>
      <c r="D86" s="953"/>
      <c r="F86" s="955"/>
    </row>
    <row r="87" spans="1:6" ht="90" x14ac:dyDescent="0.2">
      <c r="A87" s="1003" t="s">
        <v>269</v>
      </c>
      <c r="B87" s="950" t="s">
        <v>270</v>
      </c>
      <c r="C87" s="508" t="s">
        <v>271</v>
      </c>
      <c r="D87" s="915" t="s">
        <v>272</v>
      </c>
      <c r="F87" s="2" t="s">
        <v>273</v>
      </c>
    </row>
    <row r="88" spans="1:6" ht="60" x14ac:dyDescent="0.2">
      <c r="A88" s="1003"/>
      <c r="B88" s="950"/>
      <c r="C88" s="917" t="s">
        <v>274</v>
      </c>
      <c r="D88" s="953"/>
      <c r="F88" s="2" t="s">
        <v>120</v>
      </c>
    </row>
    <row r="89" spans="1:6" ht="90" x14ac:dyDescent="0.2">
      <c r="A89" s="1003"/>
      <c r="B89" s="950"/>
      <c r="C89" s="917" t="s">
        <v>275</v>
      </c>
      <c r="D89" s="953"/>
      <c r="F89" s="954" t="s">
        <v>120</v>
      </c>
    </row>
    <row r="90" spans="1:6" ht="120" x14ac:dyDescent="0.2">
      <c r="A90" s="1003"/>
      <c r="B90" s="950"/>
      <c r="C90" s="4" t="s">
        <v>276</v>
      </c>
      <c r="D90" s="953"/>
      <c r="F90" s="955"/>
    </row>
    <row r="91" spans="1:6" ht="33.75" customHeight="1" x14ac:dyDescent="0.2">
      <c r="A91" s="1003"/>
      <c r="B91" s="950" t="s">
        <v>277</v>
      </c>
      <c r="C91" s="508" t="s">
        <v>278</v>
      </c>
      <c r="D91" s="954" t="s">
        <v>279</v>
      </c>
      <c r="F91" s="2" t="s">
        <v>251</v>
      </c>
    </row>
    <row r="92" spans="1:6" ht="70.5" customHeight="1" x14ac:dyDescent="0.2">
      <c r="A92" s="1003"/>
      <c r="B92" s="950"/>
      <c r="C92" s="508" t="s">
        <v>280</v>
      </c>
      <c r="D92" s="955"/>
      <c r="F92" s="2" t="s">
        <v>281</v>
      </c>
    </row>
    <row r="93" spans="1:6" ht="45" x14ac:dyDescent="0.2">
      <c r="A93" s="1003"/>
      <c r="B93" s="950" t="s">
        <v>282</v>
      </c>
      <c r="C93" s="508" t="s">
        <v>283</v>
      </c>
      <c r="D93" s="953"/>
      <c r="F93" s="918" t="s">
        <v>211</v>
      </c>
    </row>
    <row r="94" spans="1:6" ht="30" x14ac:dyDescent="0.2">
      <c r="A94" s="1003"/>
      <c r="B94" s="950"/>
      <c r="C94" s="917" t="s">
        <v>284</v>
      </c>
      <c r="D94" s="953"/>
      <c r="F94" s="974" t="s">
        <v>120</v>
      </c>
    </row>
    <row r="95" spans="1:6" ht="30" x14ac:dyDescent="0.2">
      <c r="A95" s="1003"/>
      <c r="B95" s="950"/>
      <c r="C95" s="917" t="s">
        <v>285</v>
      </c>
      <c r="D95" s="953"/>
      <c r="F95" s="974"/>
    </row>
    <row r="96" spans="1:6" ht="45" x14ac:dyDescent="0.2">
      <c r="A96" s="1003"/>
      <c r="B96" s="950"/>
      <c r="C96" s="508" t="s">
        <v>286</v>
      </c>
      <c r="D96" s="953"/>
      <c r="F96" s="918" t="s">
        <v>287</v>
      </c>
    </row>
    <row r="97" spans="1:6" ht="90" x14ac:dyDescent="0.2">
      <c r="A97" s="1003"/>
      <c r="B97" s="950"/>
      <c r="C97" s="917" t="s">
        <v>288</v>
      </c>
      <c r="D97" s="953"/>
      <c r="F97" s="5" t="s">
        <v>289</v>
      </c>
    </row>
    <row r="98" spans="1:6" ht="30" x14ac:dyDescent="0.2">
      <c r="A98" s="1003"/>
      <c r="B98" s="950" t="s">
        <v>290</v>
      </c>
      <c r="C98" s="917" t="s">
        <v>291</v>
      </c>
      <c r="D98" s="972" t="s">
        <v>292</v>
      </c>
      <c r="F98" s="990" t="s">
        <v>120</v>
      </c>
    </row>
    <row r="99" spans="1:6" ht="75" x14ac:dyDescent="0.2">
      <c r="A99" s="1003"/>
      <c r="B99" s="950"/>
      <c r="C99" s="508" t="s">
        <v>293</v>
      </c>
      <c r="D99" s="973"/>
      <c r="F99" s="991"/>
    </row>
    <row r="100" spans="1:6" ht="60" x14ac:dyDescent="0.2">
      <c r="A100" s="1003"/>
      <c r="B100" s="950" t="s">
        <v>294</v>
      </c>
      <c r="C100" s="917" t="s">
        <v>295</v>
      </c>
      <c r="D100" s="953"/>
      <c r="F100" s="974" t="s">
        <v>281</v>
      </c>
    </row>
    <row r="101" spans="1:6" ht="45" x14ac:dyDescent="0.2">
      <c r="A101" s="1003"/>
      <c r="B101" s="950"/>
      <c r="C101" s="508" t="s">
        <v>296</v>
      </c>
      <c r="D101" s="953"/>
      <c r="F101" s="974"/>
    </row>
    <row r="102" spans="1:6" ht="45" x14ac:dyDescent="0.2">
      <c r="A102" s="1003"/>
      <c r="B102" s="950"/>
      <c r="C102" s="917" t="s">
        <v>297</v>
      </c>
      <c r="D102" s="953"/>
      <c r="F102" s="2" t="s">
        <v>260</v>
      </c>
    </row>
    <row r="103" spans="1:6" ht="90" x14ac:dyDescent="0.2">
      <c r="A103" s="992" t="s">
        <v>298</v>
      </c>
      <c r="B103" s="743" t="s">
        <v>299</v>
      </c>
      <c r="C103" s="4" t="s">
        <v>300</v>
      </c>
      <c r="D103" s="4" t="s">
        <v>301</v>
      </c>
      <c r="F103" s="2" t="s">
        <v>43</v>
      </c>
    </row>
    <row r="104" spans="1:6" ht="45" x14ac:dyDescent="0.2">
      <c r="A104" s="992"/>
      <c r="B104" s="950" t="s">
        <v>302</v>
      </c>
      <c r="C104" s="914" t="s">
        <v>303</v>
      </c>
      <c r="D104" s="508" t="s">
        <v>304</v>
      </c>
      <c r="F104" s="954" t="s">
        <v>305</v>
      </c>
    </row>
    <row r="105" spans="1:6" ht="105" x14ac:dyDescent="0.2">
      <c r="A105" s="992"/>
      <c r="B105" s="950"/>
      <c r="C105" s="508" t="s">
        <v>306</v>
      </c>
      <c r="D105" s="508" t="s">
        <v>307</v>
      </c>
      <c r="F105" s="955"/>
    </row>
    <row r="106" spans="1:6" ht="105" x14ac:dyDescent="0.2">
      <c r="A106" s="992"/>
      <c r="B106" s="950"/>
      <c r="C106" s="508" t="s">
        <v>308</v>
      </c>
      <c r="D106" s="508" t="s">
        <v>309</v>
      </c>
      <c r="F106" s="919" t="s">
        <v>310</v>
      </c>
    </row>
    <row r="107" spans="1:6" ht="150" x14ac:dyDescent="0.2">
      <c r="A107" s="992"/>
      <c r="B107" s="950"/>
      <c r="C107" s="993"/>
      <c r="D107" s="508" t="s">
        <v>311</v>
      </c>
      <c r="F107" s="2"/>
    </row>
    <row r="108" spans="1:6" ht="120" x14ac:dyDescent="0.2">
      <c r="A108" s="992"/>
      <c r="B108" s="950"/>
      <c r="C108" s="993"/>
      <c r="D108" s="508" t="s">
        <v>312</v>
      </c>
      <c r="F108" s="2"/>
    </row>
    <row r="109" spans="1:6" x14ac:dyDescent="0.2">
      <c r="A109" s="992"/>
      <c r="B109" s="950" t="s">
        <v>313</v>
      </c>
      <c r="C109" s="914" t="s">
        <v>314</v>
      </c>
      <c r="D109" s="953"/>
      <c r="F109" s="2" t="s">
        <v>43</v>
      </c>
    </row>
    <row r="110" spans="1:6" ht="75" x14ac:dyDescent="0.2">
      <c r="A110" s="992"/>
      <c r="B110" s="950"/>
      <c r="C110" s="920" t="s">
        <v>315</v>
      </c>
      <c r="D110" s="953"/>
      <c r="F110" s="2" t="s">
        <v>47</v>
      </c>
    </row>
    <row r="111" spans="1:6" x14ac:dyDescent="0.2">
      <c r="A111" s="992"/>
      <c r="B111" s="950"/>
      <c r="C111" s="914" t="s">
        <v>316</v>
      </c>
      <c r="D111" s="953"/>
      <c r="F111" s="997" t="s">
        <v>43</v>
      </c>
    </row>
    <row r="112" spans="1:6" ht="90.75" customHeight="1" x14ac:dyDescent="0.2">
      <c r="A112" s="992"/>
      <c r="B112" s="950"/>
      <c r="C112" s="914" t="s">
        <v>317</v>
      </c>
      <c r="D112" s="953"/>
      <c r="F112" s="997"/>
    </row>
    <row r="113" spans="1:6" ht="90" x14ac:dyDescent="0.2">
      <c r="A113" s="992"/>
      <c r="B113" s="743" t="s">
        <v>318</v>
      </c>
      <c r="C113" s="508" t="s">
        <v>319</v>
      </c>
      <c r="D113" s="915" t="s">
        <v>320</v>
      </c>
      <c r="F113" s="2" t="s">
        <v>43</v>
      </c>
    </row>
    <row r="114" spans="1:6" ht="79.5" customHeight="1" x14ac:dyDescent="0.2">
      <c r="A114" s="978" t="s">
        <v>321</v>
      </c>
      <c r="B114" s="950" t="s">
        <v>322</v>
      </c>
      <c r="C114" s="508" t="s">
        <v>323</v>
      </c>
      <c r="D114" s="508" t="s">
        <v>324</v>
      </c>
      <c r="F114" s="921" t="s">
        <v>325</v>
      </c>
    </row>
    <row r="115" spans="1:6" ht="99" customHeight="1" x14ac:dyDescent="0.2">
      <c r="A115" s="978"/>
      <c r="B115" s="950"/>
      <c r="C115" s="922" t="s">
        <v>326</v>
      </c>
      <c r="D115" s="508" t="s">
        <v>327</v>
      </c>
      <c r="F115" s="8" t="s">
        <v>328</v>
      </c>
    </row>
    <row r="116" spans="1:6" ht="30" x14ac:dyDescent="0.2">
      <c r="A116" s="978"/>
      <c r="B116" s="950"/>
      <c r="C116" s="916" t="s">
        <v>329</v>
      </c>
      <c r="D116" s="508" t="s">
        <v>330</v>
      </c>
      <c r="F116" s="2"/>
    </row>
    <row r="117" spans="1:6" ht="60" x14ac:dyDescent="0.2">
      <c r="A117" s="978"/>
      <c r="B117" s="950"/>
      <c r="C117" s="914"/>
      <c r="D117" s="508" t="s">
        <v>324</v>
      </c>
      <c r="F117" s="2"/>
    </row>
    <row r="118" spans="1:6" ht="30" x14ac:dyDescent="0.2">
      <c r="A118" s="978"/>
      <c r="B118" s="950" t="s">
        <v>331</v>
      </c>
      <c r="C118" s="914" t="s">
        <v>332</v>
      </c>
      <c r="D118" s="508" t="s">
        <v>333</v>
      </c>
      <c r="F118" s="2" t="s">
        <v>14</v>
      </c>
    </row>
    <row r="119" spans="1:6" ht="60" x14ac:dyDescent="0.2">
      <c r="A119" s="978"/>
      <c r="B119" s="950"/>
      <c r="C119" s="914" t="s">
        <v>334</v>
      </c>
      <c r="D119" s="950"/>
      <c r="F119" s="2"/>
    </row>
    <row r="120" spans="1:6" ht="47.25" customHeight="1" x14ac:dyDescent="0.2">
      <c r="A120" s="978"/>
      <c r="B120" s="950"/>
      <c r="C120" s="508" t="s">
        <v>335</v>
      </c>
      <c r="D120" s="950"/>
      <c r="F120" s="951" t="s">
        <v>336</v>
      </c>
    </row>
    <row r="121" spans="1:6" ht="45" x14ac:dyDescent="0.2">
      <c r="A121" s="978"/>
      <c r="B121" s="950"/>
      <c r="C121" s="920" t="s">
        <v>337</v>
      </c>
      <c r="D121" s="950"/>
      <c r="F121" s="952"/>
    </row>
    <row r="122" spans="1:6" ht="30" x14ac:dyDescent="0.2">
      <c r="A122" s="978"/>
      <c r="B122" s="950"/>
      <c r="C122" s="508" t="s">
        <v>338</v>
      </c>
      <c r="D122" s="950"/>
      <c r="F122" s="2"/>
    </row>
    <row r="123" spans="1:6" ht="30" x14ac:dyDescent="0.2">
      <c r="A123" s="978"/>
      <c r="B123" s="950" t="s">
        <v>339</v>
      </c>
      <c r="C123" s="920" t="s">
        <v>340</v>
      </c>
      <c r="D123" s="953"/>
      <c r="F123" s="951" t="s">
        <v>336</v>
      </c>
    </row>
    <row r="124" spans="1:6" ht="36" customHeight="1" x14ac:dyDescent="0.2">
      <c r="A124" s="978"/>
      <c r="B124" s="950"/>
      <c r="C124" s="914" t="s">
        <v>341</v>
      </c>
      <c r="D124" s="953"/>
      <c r="F124" s="952"/>
    </row>
    <row r="125" spans="1:6" ht="45" x14ac:dyDescent="0.2">
      <c r="A125" s="978"/>
      <c r="B125" s="950"/>
      <c r="C125" s="914" t="s">
        <v>335</v>
      </c>
      <c r="D125" s="953"/>
      <c r="F125" s="954" t="s">
        <v>14</v>
      </c>
    </row>
    <row r="126" spans="1:6" ht="30" x14ac:dyDescent="0.2">
      <c r="A126" s="978"/>
      <c r="B126" s="950"/>
      <c r="C126" s="508" t="s">
        <v>342</v>
      </c>
      <c r="D126" s="953"/>
      <c r="F126" s="955"/>
    </row>
    <row r="127" spans="1:6" ht="75" x14ac:dyDescent="0.2">
      <c r="A127" s="956" t="s">
        <v>343</v>
      </c>
      <c r="B127" s="950" t="s">
        <v>344</v>
      </c>
      <c r="C127" s="508" t="s">
        <v>345</v>
      </c>
      <c r="D127" s="508" t="s">
        <v>346</v>
      </c>
      <c r="F127" s="2" t="s">
        <v>64</v>
      </c>
    </row>
    <row r="128" spans="1:6" ht="48.75" customHeight="1" x14ac:dyDescent="0.2">
      <c r="A128" s="956"/>
      <c r="B128" s="950"/>
      <c r="C128" s="508" t="s">
        <v>347</v>
      </c>
      <c r="D128" s="953"/>
      <c r="F128" s="902" t="s">
        <v>348</v>
      </c>
    </row>
    <row r="129" spans="1:6" ht="45" x14ac:dyDescent="0.2">
      <c r="A129" s="956"/>
      <c r="B129" s="950"/>
      <c r="C129" s="914" t="s">
        <v>349</v>
      </c>
      <c r="D129" s="953"/>
      <c r="F129" s="2" t="s">
        <v>43</v>
      </c>
    </row>
    <row r="130" spans="1:6" ht="30" x14ac:dyDescent="0.2">
      <c r="A130" s="956"/>
      <c r="B130" s="950"/>
      <c r="C130" s="916" t="s">
        <v>350</v>
      </c>
      <c r="D130" s="953"/>
      <c r="F130" s="2"/>
    </row>
    <row r="131" spans="1:6" ht="45" customHeight="1" x14ac:dyDescent="0.2">
      <c r="A131" s="979" t="s">
        <v>351</v>
      </c>
      <c r="B131" s="923" t="s">
        <v>352</v>
      </c>
      <c r="C131" s="917" t="s">
        <v>353</v>
      </c>
      <c r="D131" s="508"/>
      <c r="F131" s="997" t="s">
        <v>354</v>
      </c>
    </row>
    <row r="132" spans="1:6" ht="45" x14ac:dyDescent="0.2">
      <c r="A132" s="979"/>
      <c r="B132" s="923" t="s">
        <v>355</v>
      </c>
      <c r="C132" s="924" t="s">
        <v>356</v>
      </c>
      <c r="D132" s="917"/>
      <c r="F132" s="997"/>
    </row>
    <row r="133" spans="1:6" ht="45" customHeight="1" x14ac:dyDescent="0.2">
      <c r="A133" s="979"/>
      <c r="B133" s="923" t="s">
        <v>357</v>
      </c>
      <c r="C133" s="508" t="s">
        <v>358</v>
      </c>
      <c r="D133" s="915"/>
      <c r="F133" s="997"/>
    </row>
    <row r="134" spans="1:6" ht="105" x14ac:dyDescent="0.2">
      <c r="A134" s="979"/>
      <c r="B134" s="980" t="s">
        <v>359</v>
      </c>
      <c r="C134" s="508" t="s">
        <v>360</v>
      </c>
      <c r="D134" s="508" t="s">
        <v>361</v>
      </c>
      <c r="F134" s="990" t="s">
        <v>362</v>
      </c>
    </row>
    <row r="135" spans="1:6" ht="75" x14ac:dyDescent="0.2">
      <c r="A135" s="979"/>
      <c r="B135" s="980"/>
      <c r="C135" s="914" t="s">
        <v>363</v>
      </c>
      <c r="D135" s="508"/>
      <c r="F135" s="991"/>
    </row>
    <row r="136" spans="1:6" ht="60" x14ac:dyDescent="0.2">
      <c r="A136" s="979"/>
      <c r="B136" s="923" t="s">
        <v>364</v>
      </c>
      <c r="C136" s="914" t="s">
        <v>365</v>
      </c>
      <c r="D136" s="508"/>
      <c r="F136" s="331" t="s">
        <v>354</v>
      </c>
    </row>
    <row r="137" spans="1:6" ht="87" customHeight="1" x14ac:dyDescent="0.2">
      <c r="A137" s="979"/>
      <c r="B137" s="923" t="s">
        <v>366</v>
      </c>
      <c r="C137" s="508"/>
      <c r="D137" s="508" t="s">
        <v>367</v>
      </c>
      <c r="F137" s="903" t="s">
        <v>368</v>
      </c>
    </row>
    <row r="138" spans="1:6" ht="133.5" customHeight="1" x14ac:dyDescent="0.2">
      <c r="A138" s="979"/>
      <c r="B138" s="950" t="s">
        <v>369</v>
      </c>
      <c r="C138" s="508" t="s">
        <v>363</v>
      </c>
      <c r="D138" s="755" t="s">
        <v>370</v>
      </c>
      <c r="F138" s="5" t="s">
        <v>371</v>
      </c>
    </row>
    <row r="139" spans="1:6" ht="85.5" customHeight="1" x14ac:dyDescent="0.2">
      <c r="A139" s="979"/>
      <c r="B139" s="950"/>
      <c r="C139" s="2" t="s">
        <v>372</v>
      </c>
      <c r="D139" s="925" t="s">
        <v>373</v>
      </c>
      <c r="F139" s="990" t="s">
        <v>374</v>
      </c>
    </row>
    <row r="140" spans="1:6" ht="45" x14ac:dyDescent="0.2">
      <c r="A140" s="979"/>
      <c r="B140" s="950"/>
      <c r="C140" s="2" t="s">
        <v>375</v>
      </c>
      <c r="D140" s="898"/>
      <c r="F140" s="991"/>
    </row>
  </sheetData>
  <mergeCells count="108">
    <mergeCell ref="F131:F133"/>
    <mergeCell ref="F134:F135"/>
    <mergeCell ref="F139:F140"/>
    <mergeCell ref="F1:F3"/>
    <mergeCell ref="A1:D2"/>
    <mergeCell ref="A4:A10"/>
    <mergeCell ref="B9:B10"/>
    <mergeCell ref="C7:C8"/>
    <mergeCell ref="C9:C10"/>
    <mergeCell ref="F5:F6"/>
    <mergeCell ref="F17:F18"/>
    <mergeCell ref="A87:A102"/>
    <mergeCell ref="B87:B90"/>
    <mergeCell ref="D88:D90"/>
    <mergeCell ref="B91:B92"/>
    <mergeCell ref="D91:D92"/>
    <mergeCell ref="B93:B97"/>
    <mergeCell ref="D93:D97"/>
    <mergeCell ref="B98:B99"/>
    <mergeCell ref="D98:D99"/>
    <mergeCell ref="B100:B102"/>
    <mergeCell ref="D100:D102"/>
    <mergeCell ref="F52:F53"/>
    <mergeCell ref="F94:F95"/>
    <mergeCell ref="F89:F90"/>
    <mergeCell ref="F98:F99"/>
    <mergeCell ref="F100:F101"/>
    <mergeCell ref="A103:A113"/>
    <mergeCell ref="B104:B108"/>
    <mergeCell ref="C107:C108"/>
    <mergeCell ref="B109:B112"/>
    <mergeCell ref="D109:D112"/>
    <mergeCell ref="F56:F57"/>
    <mergeCell ref="F60:F62"/>
    <mergeCell ref="F64:F66"/>
    <mergeCell ref="F69:F70"/>
    <mergeCell ref="F75:F76"/>
    <mergeCell ref="F77:F78"/>
    <mergeCell ref="F80:F81"/>
    <mergeCell ref="F85:F86"/>
    <mergeCell ref="F104:F105"/>
    <mergeCell ref="F111:F112"/>
    <mergeCell ref="A131:A140"/>
    <mergeCell ref="B134:B135"/>
    <mergeCell ref="B138:B140"/>
    <mergeCell ref="B4:B8"/>
    <mergeCell ref="C5:C6"/>
    <mergeCell ref="D5:D6"/>
    <mergeCell ref="D7:D8"/>
    <mergeCell ref="A45:A55"/>
    <mergeCell ref="B49:B50"/>
    <mergeCell ref="D49:D50"/>
    <mergeCell ref="B52:B53"/>
    <mergeCell ref="A56:A57"/>
    <mergeCell ref="A60:D61"/>
    <mergeCell ref="A63:A86"/>
    <mergeCell ref="B63:B74"/>
    <mergeCell ref="D73:D74"/>
    <mergeCell ref="B75:B78"/>
    <mergeCell ref="D75:D78"/>
    <mergeCell ref="B79:B81"/>
    <mergeCell ref="B82:B86"/>
    <mergeCell ref="D85:D86"/>
    <mergeCell ref="F7:F8"/>
    <mergeCell ref="A11:A19"/>
    <mergeCell ref="B11:B16"/>
    <mergeCell ref="C11:C12"/>
    <mergeCell ref="D11:D12"/>
    <mergeCell ref="C13:C14"/>
    <mergeCell ref="D13:D14"/>
    <mergeCell ref="F14:F16"/>
    <mergeCell ref="C15:C16"/>
    <mergeCell ref="D15:D16"/>
    <mergeCell ref="B17:B19"/>
    <mergeCell ref="C17:C18"/>
    <mergeCell ref="D17:D18"/>
    <mergeCell ref="F23:F24"/>
    <mergeCell ref="A25:A29"/>
    <mergeCell ref="B25:B26"/>
    <mergeCell ref="F25:F26"/>
    <mergeCell ref="B27:B28"/>
    <mergeCell ref="A30:A44"/>
    <mergeCell ref="B30:B31"/>
    <mergeCell ref="B32:B33"/>
    <mergeCell ref="F36:F37"/>
    <mergeCell ref="B38:B40"/>
    <mergeCell ref="D38:D40"/>
    <mergeCell ref="B41:B42"/>
    <mergeCell ref="D41:D42"/>
    <mergeCell ref="B43:B44"/>
    <mergeCell ref="D43:D44"/>
    <mergeCell ref="B23:B24"/>
    <mergeCell ref="A20:A24"/>
    <mergeCell ref="B20:B22"/>
    <mergeCell ref="D20:D22"/>
    <mergeCell ref="D23:D24"/>
    <mergeCell ref="D119:D122"/>
    <mergeCell ref="F120:F121"/>
    <mergeCell ref="B123:B126"/>
    <mergeCell ref="D123:D126"/>
    <mergeCell ref="F123:F124"/>
    <mergeCell ref="F125:F126"/>
    <mergeCell ref="A127:A130"/>
    <mergeCell ref="B127:B130"/>
    <mergeCell ref="D128:D130"/>
    <mergeCell ref="A114:A126"/>
    <mergeCell ref="B114:B117"/>
    <mergeCell ref="B118:B1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F655-5138-4154-BCE1-EC2568223F8C}">
  <dimension ref="C3:J38"/>
  <sheetViews>
    <sheetView showGridLines="0" topLeftCell="A8" zoomScale="110" zoomScaleNormal="110" workbookViewId="0">
      <selection activeCell="C30" sqref="C30"/>
    </sheetView>
  </sheetViews>
  <sheetFormatPr baseColWidth="10" defaultColWidth="11.42578125" defaultRowHeight="15" x14ac:dyDescent="0.25"/>
  <cols>
    <col min="2" max="2" width="6.28515625" customWidth="1"/>
    <col min="4" max="4" width="14.42578125" customWidth="1"/>
    <col min="6" max="6" width="13.85546875" customWidth="1"/>
    <col min="7" max="7" width="17.140625" customWidth="1"/>
    <col min="9" max="9" width="18.5703125" customWidth="1"/>
    <col min="10" max="10" width="76.5703125" customWidth="1"/>
  </cols>
  <sheetData>
    <row r="3" spans="3:10" ht="15.75" thickBot="1" x14ac:dyDescent="0.3"/>
    <row r="4" spans="3:10" ht="32.25" customHeight="1" thickBot="1" x14ac:dyDescent="0.3">
      <c r="C4" s="942" t="s">
        <v>376</v>
      </c>
      <c r="D4" s="1016"/>
      <c r="E4" s="1016"/>
      <c r="F4" s="1016"/>
      <c r="G4" s="1016"/>
      <c r="H4" s="1016"/>
      <c r="I4" s="949"/>
      <c r="J4" s="1006" t="s">
        <v>377</v>
      </c>
    </row>
    <row r="5" spans="3:10" ht="45.75" thickBot="1" x14ac:dyDescent="0.3">
      <c r="C5" s="880" t="s">
        <v>378</v>
      </c>
      <c r="D5" s="879" t="s">
        <v>379</v>
      </c>
      <c r="E5" s="859" t="s">
        <v>380</v>
      </c>
      <c r="F5" s="860" t="s">
        <v>381</v>
      </c>
      <c r="G5" s="860" t="s">
        <v>382</v>
      </c>
      <c r="H5" s="860" t="s">
        <v>383</v>
      </c>
      <c r="I5" s="860" t="s">
        <v>384</v>
      </c>
      <c r="J5" s="1007"/>
    </row>
    <row r="6" spans="3:10" ht="40.5" customHeight="1" thickBot="1" x14ac:dyDescent="0.3">
      <c r="C6" s="1008" t="s">
        <v>385</v>
      </c>
      <c r="D6" s="861" t="s">
        <v>386</v>
      </c>
      <c r="E6" s="862">
        <v>0.25</v>
      </c>
      <c r="F6" s="862">
        <v>0.25</v>
      </c>
      <c r="G6" s="862">
        <v>0.25</v>
      </c>
      <c r="H6" s="862">
        <v>0.25</v>
      </c>
      <c r="I6" s="863">
        <f>SUM(E6:H6)</f>
        <v>1</v>
      </c>
      <c r="J6" s="926" t="s">
        <v>387</v>
      </c>
    </row>
    <row r="7" spans="3:10" ht="86.25" customHeight="1" thickBot="1" x14ac:dyDescent="0.3">
      <c r="C7" s="1009"/>
      <c r="D7" s="864" t="s">
        <v>13</v>
      </c>
      <c r="E7" s="862">
        <v>0.25</v>
      </c>
      <c r="F7" s="862">
        <v>0.25</v>
      </c>
      <c r="G7" s="862">
        <v>0.21</v>
      </c>
      <c r="H7" s="862">
        <v>0.25</v>
      </c>
      <c r="I7" s="863">
        <f t="shared" ref="I7:I15" si="0">SUM(E7:H7)</f>
        <v>0.96</v>
      </c>
      <c r="J7" s="891" t="s">
        <v>388</v>
      </c>
    </row>
    <row r="8" spans="3:10" ht="171.75" customHeight="1" thickBot="1" x14ac:dyDescent="0.3">
      <c r="C8" s="1010" t="s">
        <v>389</v>
      </c>
      <c r="D8" s="865" t="s">
        <v>26</v>
      </c>
      <c r="E8" s="862">
        <v>0.2</v>
      </c>
      <c r="F8" s="862">
        <v>0.18</v>
      </c>
      <c r="G8" s="862">
        <v>0.25</v>
      </c>
      <c r="H8" s="862">
        <v>0.21</v>
      </c>
      <c r="I8" s="863">
        <f t="shared" si="0"/>
        <v>0.84</v>
      </c>
      <c r="J8" s="894" t="s">
        <v>390</v>
      </c>
    </row>
    <row r="9" spans="3:10" ht="108" customHeight="1" thickBot="1" x14ac:dyDescent="0.3">
      <c r="C9" s="1011"/>
      <c r="D9" s="866" t="s">
        <v>42</v>
      </c>
      <c r="E9" s="862">
        <v>0.25</v>
      </c>
      <c r="F9" s="862">
        <v>0.25</v>
      </c>
      <c r="G9" s="862">
        <v>0.2</v>
      </c>
      <c r="H9" s="862">
        <v>0.2</v>
      </c>
      <c r="I9" s="863">
        <f t="shared" si="0"/>
        <v>0.89999999999999991</v>
      </c>
      <c r="J9" s="927" t="s">
        <v>391</v>
      </c>
    </row>
    <row r="10" spans="3:10" ht="149.25" customHeight="1" thickBot="1" x14ac:dyDescent="0.3">
      <c r="C10" s="1012"/>
      <c r="D10" s="867" t="s">
        <v>392</v>
      </c>
      <c r="E10" s="862">
        <v>0.25</v>
      </c>
      <c r="F10" s="862">
        <v>0.25</v>
      </c>
      <c r="G10" s="862">
        <v>0.25</v>
      </c>
      <c r="H10" s="862">
        <v>0.25</v>
      </c>
      <c r="I10" s="863">
        <f t="shared" si="0"/>
        <v>1</v>
      </c>
      <c r="J10" s="892" t="s">
        <v>393</v>
      </c>
    </row>
    <row r="11" spans="3:10" ht="100.5" customHeight="1" thickBot="1" x14ac:dyDescent="0.3">
      <c r="C11" s="1013" t="s">
        <v>394</v>
      </c>
      <c r="D11" s="868" t="s">
        <v>30</v>
      </c>
      <c r="E11" s="862">
        <v>0.25</v>
      </c>
      <c r="F11" s="862">
        <v>0.25</v>
      </c>
      <c r="G11" s="862">
        <v>0.25</v>
      </c>
      <c r="H11" s="862">
        <v>0.25</v>
      </c>
      <c r="I11" s="863">
        <f t="shared" si="0"/>
        <v>1</v>
      </c>
      <c r="J11" s="894" t="s">
        <v>395</v>
      </c>
    </row>
    <row r="12" spans="3:10" ht="63.75" customHeight="1" thickBot="1" x14ac:dyDescent="0.3">
      <c r="C12" s="1014"/>
      <c r="D12" s="869" t="s">
        <v>396</v>
      </c>
      <c r="E12" s="862">
        <v>0.25</v>
      </c>
      <c r="F12" s="862">
        <v>0.25</v>
      </c>
      <c r="G12" s="862">
        <v>0.25</v>
      </c>
      <c r="H12" s="862">
        <v>0.25</v>
      </c>
      <c r="I12" s="863">
        <f t="shared" si="0"/>
        <v>1</v>
      </c>
      <c r="J12" s="23" t="s">
        <v>397</v>
      </c>
    </row>
    <row r="13" spans="3:10" ht="29.25" thickBot="1" x14ac:dyDescent="0.3">
      <c r="C13" s="1014"/>
      <c r="D13" s="869" t="s">
        <v>398</v>
      </c>
      <c r="E13" s="862">
        <v>0.25</v>
      </c>
      <c r="F13" s="862">
        <v>0.25</v>
      </c>
      <c r="G13" s="862">
        <v>0.25</v>
      </c>
      <c r="H13" s="862">
        <v>0.25</v>
      </c>
      <c r="I13" s="863">
        <f t="shared" si="0"/>
        <v>1</v>
      </c>
      <c r="J13" s="23" t="s">
        <v>399</v>
      </c>
    </row>
    <row r="14" spans="3:10" ht="47.25" customHeight="1" thickBot="1" x14ac:dyDescent="0.3">
      <c r="C14" s="1015"/>
      <c r="D14" s="870" t="s">
        <v>400</v>
      </c>
      <c r="E14" s="862">
        <v>0.2</v>
      </c>
      <c r="F14" s="862">
        <v>0.2</v>
      </c>
      <c r="G14" s="862">
        <v>0.25</v>
      </c>
      <c r="H14" s="862">
        <v>0.25</v>
      </c>
      <c r="I14" s="863">
        <f t="shared" si="0"/>
        <v>0.9</v>
      </c>
      <c r="J14" s="891" t="s">
        <v>401</v>
      </c>
    </row>
    <row r="15" spans="3:10" ht="66" customHeight="1" thickBot="1" x14ac:dyDescent="0.3">
      <c r="C15" s="871" t="s">
        <v>402</v>
      </c>
      <c r="D15" s="872" t="s">
        <v>403</v>
      </c>
      <c r="E15" s="862">
        <v>0.25</v>
      </c>
      <c r="F15" s="862">
        <v>0.25</v>
      </c>
      <c r="G15" s="862">
        <v>0.25</v>
      </c>
      <c r="H15" s="873">
        <v>0.25</v>
      </c>
      <c r="I15" s="874">
        <f t="shared" si="0"/>
        <v>1</v>
      </c>
      <c r="J15" s="23" t="s">
        <v>404</v>
      </c>
    </row>
    <row r="16" spans="3:10" ht="16.5" thickBot="1" x14ac:dyDescent="0.3">
      <c r="D16" s="875" t="s">
        <v>405</v>
      </c>
      <c r="E16" s="876">
        <f>AVERAGE(E6:E15)</f>
        <v>0.24</v>
      </c>
      <c r="F16" s="876">
        <f t="shared" ref="F16:H16" si="1">AVERAGE(F6:F15)</f>
        <v>0.23799999999999999</v>
      </c>
      <c r="G16" s="876">
        <f t="shared" si="1"/>
        <v>0.24100000000000002</v>
      </c>
      <c r="H16" s="877">
        <f t="shared" si="1"/>
        <v>0.24100000000000002</v>
      </c>
      <c r="I16" s="878">
        <f>AVERAGE(I6:I15)</f>
        <v>0.96</v>
      </c>
      <c r="J16" s="893"/>
    </row>
    <row r="18" spans="4:10" ht="15.75" thickBot="1" x14ac:dyDescent="0.3"/>
    <row r="19" spans="4:10" ht="15.75" thickBot="1" x14ac:dyDescent="0.3">
      <c r="E19" s="1004" t="s">
        <v>406</v>
      </c>
      <c r="F19" s="1005"/>
      <c r="H19" s="895" t="s">
        <v>407</v>
      </c>
      <c r="I19" s="896"/>
    </row>
    <row r="20" spans="4:10" ht="46.5" x14ac:dyDescent="0.25">
      <c r="E20" s="881" t="s">
        <v>408</v>
      </c>
      <c r="F20" s="882">
        <v>7</v>
      </c>
      <c r="G20" s="883"/>
      <c r="H20" s="884" t="s">
        <v>408</v>
      </c>
      <c r="I20" s="885">
        <v>2</v>
      </c>
    </row>
    <row r="21" spans="4:10" ht="46.5" x14ac:dyDescent="0.25">
      <c r="E21" s="886" t="s">
        <v>409</v>
      </c>
      <c r="F21" s="882">
        <v>20</v>
      </c>
      <c r="G21" s="883"/>
      <c r="H21" s="886" t="s">
        <v>409</v>
      </c>
      <c r="I21" s="882">
        <v>20</v>
      </c>
    </row>
    <row r="22" spans="4:10" ht="46.5" x14ac:dyDescent="0.25">
      <c r="E22" s="887" t="s">
        <v>410</v>
      </c>
      <c r="F22" s="882">
        <v>16</v>
      </c>
      <c r="G22" s="883"/>
      <c r="H22" s="887" t="s">
        <v>410</v>
      </c>
      <c r="I22" s="882">
        <v>21</v>
      </c>
    </row>
    <row r="23" spans="4:10" ht="46.5" x14ac:dyDescent="0.25">
      <c r="E23" s="888" t="s">
        <v>411</v>
      </c>
      <c r="F23" s="882">
        <v>0</v>
      </c>
      <c r="G23" s="883"/>
      <c r="H23" s="888" t="s">
        <v>411</v>
      </c>
      <c r="I23" s="882">
        <v>0</v>
      </c>
    </row>
    <row r="24" spans="4:10" ht="46.5" x14ac:dyDescent="0.25">
      <c r="E24" s="883"/>
      <c r="F24" s="889">
        <f>SUM(F20:F23)</f>
        <v>43</v>
      </c>
      <c r="G24" s="883"/>
      <c r="H24" s="890"/>
      <c r="I24" s="889">
        <f>SUM(I20:I23)</f>
        <v>43</v>
      </c>
    </row>
    <row r="25" spans="4:10" ht="15.75" thickBot="1" x14ac:dyDescent="0.3"/>
    <row r="26" spans="4:10" ht="15.75" thickBot="1" x14ac:dyDescent="0.3">
      <c r="D26" s="1021" t="s">
        <v>412</v>
      </c>
      <c r="E26" s="1022"/>
      <c r="F26" s="1022"/>
      <c r="G26" s="1023"/>
      <c r="H26" s="1021" t="s">
        <v>413</v>
      </c>
      <c r="I26" s="1022"/>
      <c r="J26" s="1023"/>
    </row>
    <row r="27" spans="4:10" ht="136.15" customHeight="1" thickBot="1" x14ac:dyDescent="0.3">
      <c r="D27" s="1018" t="s">
        <v>414</v>
      </c>
      <c r="E27" s="1019"/>
      <c r="F27" s="1019"/>
      <c r="G27" s="1020"/>
      <c r="H27" s="1024" t="s">
        <v>415</v>
      </c>
      <c r="I27" s="1025"/>
      <c r="J27" s="1026"/>
    </row>
    <row r="30" spans="4:10" ht="390" customHeight="1" x14ac:dyDescent="0.25">
      <c r="D30" s="1017" t="s">
        <v>416</v>
      </c>
      <c r="E30" s="1017"/>
      <c r="F30" s="1017"/>
      <c r="G30" s="1017"/>
      <c r="H30" s="1017"/>
      <c r="I30" s="1017"/>
      <c r="J30" s="1017"/>
    </row>
    <row r="31" spans="4:10" ht="16.5" customHeight="1" x14ac:dyDescent="0.25"/>
    <row r="36" spans="4:8" ht="46.5" x14ac:dyDescent="0.25">
      <c r="D36" s="883"/>
      <c r="E36" s="883"/>
      <c r="F36" s="883"/>
      <c r="G36" s="883"/>
      <c r="H36" s="883"/>
    </row>
    <row r="37" spans="4:8" ht="49.15" customHeight="1" x14ac:dyDescent="0.25"/>
    <row r="38" spans="4:8" ht="125.45" customHeight="1" x14ac:dyDescent="0.25"/>
  </sheetData>
  <mergeCells count="11">
    <mergeCell ref="D30:J30"/>
    <mergeCell ref="D27:G27"/>
    <mergeCell ref="D26:G26"/>
    <mergeCell ref="H26:J26"/>
    <mergeCell ref="H27:J27"/>
    <mergeCell ref="E19:F19"/>
    <mergeCell ref="J4:J5"/>
    <mergeCell ref="C6:C7"/>
    <mergeCell ref="C8:C10"/>
    <mergeCell ref="C11:C14"/>
    <mergeCell ref="C4:I4"/>
  </mergeCells>
  <conditionalFormatting sqref="D6:D15">
    <cfRule type="colorScale" priority="47">
      <colorScale>
        <cfvo type="percent" val="0"/>
        <cfvo type="percent" val="100"/>
        <color rgb="FFFF7128"/>
        <color rgb="FFFFEF9C"/>
      </colorScale>
    </cfRule>
    <cfRule type="dataBar" priority="48">
      <dataBar>
        <cfvo type="min"/>
        <cfvo type="max"/>
        <color rgb="FF63C384"/>
      </dataBar>
      <extLst>
        <ext xmlns:x14="http://schemas.microsoft.com/office/spreadsheetml/2009/9/main" uri="{B025F937-C7B1-47D3-B67F-A62EFF666E3E}">
          <x14:id>{87EA6F90-BA9A-4824-8CA9-4883E571E3C5}</x14:id>
        </ext>
      </extLst>
    </cfRule>
  </conditionalFormatting>
  <conditionalFormatting sqref="E6:E8">
    <cfRule type="iconSet" priority="36">
      <iconSet iconSet="3Arrows">
        <cfvo type="percent" val="0"/>
        <cfvo type="percent" val="33"/>
        <cfvo type="percent" val="67"/>
      </iconSet>
    </cfRule>
    <cfRule type="iconSet" priority="35">
      <iconSet iconSet="4Arrows">
        <cfvo type="percent" val="0"/>
        <cfvo type="percent" val="25"/>
        <cfvo type="percent" val="50"/>
        <cfvo type="percent" val="75"/>
      </iconSet>
    </cfRule>
  </conditionalFormatting>
  <conditionalFormatting sqref="E9:E15">
    <cfRule type="iconSet" priority="30">
      <iconSet iconSet="3Arrows">
        <cfvo type="percent" val="0"/>
        <cfvo type="percent" val="33"/>
        <cfvo type="percent" val="67"/>
      </iconSet>
    </cfRule>
    <cfRule type="iconSet" priority="29">
      <iconSet iconSet="4Arrows">
        <cfvo type="percent" val="0"/>
        <cfvo type="percent" val="25"/>
        <cfvo type="percent" val="50"/>
        <cfvo type="percent" val="75"/>
      </iconSet>
    </cfRule>
  </conditionalFormatting>
  <conditionalFormatting sqref="E6:G15">
    <cfRule type="colorScale" priority="28">
      <colorScale>
        <cfvo type="min"/>
        <cfvo type="max"/>
        <color rgb="FFF8696B"/>
        <color rgb="FFFCFCFF"/>
      </colorScale>
    </cfRule>
  </conditionalFormatting>
  <conditionalFormatting sqref="E6:H15">
    <cfRule type="cellIs" dxfId="151" priority="9" operator="between">
      <formula>0.2</formula>
      <formula>0.25</formula>
    </cfRule>
    <cfRule type="cellIs" dxfId="150" priority="10" operator="between">
      <formula>0.15</formula>
      <formula>0.19</formula>
    </cfRule>
    <cfRule type="cellIs" dxfId="149" priority="11" operator="between">
      <formula>0</formula>
      <formula>0.14</formula>
    </cfRule>
    <cfRule type="cellIs" dxfId="148" priority="20" operator="between">
      <formula>0</formula>
      <formula>14</formula>
    </cfRule>
  </conditionalFormatting>
  <conditionalFormatting sqref="E6:H16">
    <cfRule type="cellIs" dxfId="147" priority="15" operator="between">
      <formula>0.2</formula>
      <formula>0.25</formula>
    </cfRule>
    <cfRule type="cellIs" dxfId="146" priority="16" operator="between">
      <formula>0.15</formula>
      <formula>0.19</formula>
    </cfRule>
    <cfRule type="cellIs" dxfId="145" priority="17" operator="between">
      <formula>0</formula>
      <formula>0.14</formula>
    </cfRule>
  </conditionalFormatting>
  <conditionalFormatting sqref="F6:F15">
    <cfRule type="iconSet" priority="45">
      <iconSet iconSet="4Arrows">
        <cfvo type="percent" val="0"/>
        <cfvo type="percent" val="25"/>
        <cfvo type="percent" val="50"/>
        <cfvo type="percent" val="75"/>
      </iconSet>
    </cfRule>
    <cfRule type="iconSet" priority="46">
      <iconSet iconSet="3Arrows">
        <cfvo type="percent" val="0"/>
        <cfvo type="percent" val="33"/>
        <cfvo type="percent" val="67"/>
      </iconSet>
    </cfRule>
  </conditionalFormatting>
  <conditionalFormatting sqref="G6:G15">
    <cfRule type="iconSet" priority="34">
      <iconSet iconSet="3Arrows">
        <cfvo type="percent" val="0"/>
        <cfvo type="percent" val="33"/>
        <cfvo type="percent" val="67"/>
      </iconSet>
    </cfRule>
    <cfRule type="iconSet" priority="27">
      <iconSet iconSet="3Arrows">
        <cfvo type="percent" val="0"/>
        <cfvo type="percent" val="33"/>
        <cfvo type="percent" val="67"/>
      </iconSet>
    </cfRule>
    <cfRule type="iconSet" priority="33">
      <iconSet iconSet="4Arrows">
        <cfvo type="percent" val="0"/>
        <cfvo type="percent" val="25"/>
        <cfvo type="percent" val="50"/>
        <cfvo type="percent" val="75"/>
      </iconSet>
    </cfRule>
    <cfRule type="iconSet" priority="26">
      <iconSet iconSet="4Arrows">
        <cfvo type="percent" val="0"/>
        <cfvo type="percent" val="25"/>
        <cfvo type="percent" val="50"/>
        <cfvo type="percent" val="75"/>
      </iconSet>
    </cfRule>
  </conditionalFormatting>
  <conditionalFormatting sqref="G8">
    <cfRule type="colorScale" priority="32">
      <colorScale>
        <cfvo type="num" val="0"/>
        <cfvo type="percentile" val="50"/>
        <cfvo type="num" val="14"/>
        <color theme="5" tint="0.39997558519241921"/>
        <color rgb="FFFFEB84"/>
        <color theme="5" tint="0.39997558519241921"/>
      </colorScale>
    </cfRule>
    <cfRule type="colorScale" priority="31">
      <colorScale>
        <cfvo type="min"/>
        <cfvo type="num" val="15"/>
        <cfvo type="max"/>
        <color rgb="FFF8696B"/>
        <color rgb="FFFFFF00"/>
        <color rgb="FF63BE7B"/>
      </colorScale>
    </cfRule>
  </conditionalFormatting>
  <conditionalFormatting sqref="H6:H15">
    <cfRule type="iconSet" priority="25">
      <iconSet iconSet="3Arrows">
        <cfvo type="percent" val="0"/>
        <cfvo type="percent" val="33"/>
        <cfvo type="percent" val="67"/>
      </iconSet>
    </cfRule>
    <cfRule type="iconSet" priority="18">
      <iconSet iconSet="4Arrows">
        <cfvo type="percent" val="0"/>
        <cfvo type="percent" val="25"/>
        <cfvo type="percent" val="50"/>
        <cfvo type="percent" val="75"/>
      </iconSet>
    </cfRule>
    <cfRule type="colorScale" priority="21">
      <colorScale>
        <cfvo type="min"/>
        <cfvo type="max"/>
        <color rgb="FFF8696B"/>
        <color rgb="FFFCFCFF"/>
      </colorScale>
    </cfRule>
    <cfRule type="iconSet" priority="24">
      <iconSet iconSet="4Arrows">
        <cfvo type="percent" val="0"/>
        <cfvo type="percent" val="25"/>
        <cfvo type="percent" val="50"/>
        <cfvo type="percent" val="75"/>
      </iconSet>
    </cfRule>
    <cfRule type="iconSet" priority="19">
      <iconSet iconSet="3Arrows">
        <cfvo type="percent" val="0"/>
        <cfvo type="percent" val="33"/>
        <cfvo type="percent" val="67"/>
      </iconSet>
    </cfRule>
  </conditionalFormatting>
  <conditionalFormatting sqref="H8">
    <cfRule type="colorScale" priority="22">
      <colorScale>
        <cfvo type="min"/>
        <cfvo type="num" val="15"/>
        <cfvo type="max"/>
        <color rgb="FFF8696B"/>
        <color rgb="FFFFFF00"/>
        <color rgb="FF63BE7B"/>
      </colorScale>
    </cfRule>
    <cfRule type="colorScale" priority="23">
      <colorScale>
        <cfvo type="num" val="0"/>
        <cfvo type="percentile" val="50"/>
        <cfvo type="num" val="14"/>
        <color theme="5" tint="0.39997558519241921"/>
        <color rgb="FFFFEB84"/>
        <color theme="5" tint="0.39997558519241921"/>
      </colorScale>
    </cfRule>
  </conditionalFormatting>
  <conditionalFormatting sqref="I6:I15">
    <cfRule type="cellIs" dxfId="144" priority="37" operator="between">
      <formula>0.23</formula>
      <formula>0.25</formula>
    </cfRule>
    <cfRule type="cellIs" dxfId="143" priority="38" operator="between">
      <formula>0.16</formula>
      <formula>0.22</formula>
    </cfRule>
    <cfRule type="cellIs" dxfId="142" priority="39" operator="between">
      <formula>0</formula>
      <formula>0.15</formula>
    </cfRule>
    <cfRule type="dataBar" priority="41">
      <dataBar>
        <cfvo type="min"/>
        <cfvo type="max"/>
        <color rgb="FF63C384"/>
      </dataBar>
      <extLst>
        <ext xmlns:x14="http://schemas.microsoft.com/office/spreadsheetml/2009/9/main" uri="{B025F937-C7B1-47D3-B67F-A62EFF666E3E}">
          <x14:id>{A9C91353-2AB9-4649-B5F4-454662B7586C}</x14:id>
        </ext>
      </extLst>
    </cfRule>
    <cfRule type="colorScale" priority="40">
      <colorScale>
        <cfvo type="percent" val="0"/>
        <cfvo type="percent" val="100"/>
        <color rgb="FFFF7128"/>
        <color rgb="FFFFEF9C"/>
      </colorScale>
    </cfRule>
  </conditionalFormatting>
  <conditionalFormatting sqref="I14:I15">
    <cfRule type="cellIs" dxfId="141" priority="42" operator="between">
      <formula>0.23</formula>
      <formula>0.25</formula>
    </cfRule>
    <cfRule type="cellIs" dxfId="140" priority="43" operator="between">
      <formula>0.16</formula>
      <formula>0.22</formula>
    </cfRule>
    <cfRule type="cellIs" dxfId="139" priority="44" operator="between">
      <formula>0</formula>
      <formula>0.15</formula>
    </cfRule>
    <cfRule type="colorScale" priority="49">
      <colorScale>
        <cfvo type="percent" val="0"/>
        <cfvo type="percent" val="100"/>
        <color rgb="FFFF7128"/>
        <color rgb="FFFFEF9C"/>
      </colorScale>
    </cfRule>
    <cfRule type="dataBar" priority="50">
      <dataBar>
        <cfvo type="min"/>
        <cfvo type="max"/>
        <color rgb="FF63C384"/>
      </dataBar>
      <extLst>
        <ext xmlns:x14="http://schemas.microsoft.com/office/spreadsheetml/2009/9/main" uri="{B025F937-C7B1-47D3-B67F-A62EFF666E3E}">
          <x14:id>{DC01C32A-3268-49C6-8EC0-EFD54DBB8A65}</x14:id>
        </ext>
      </extLst>
    </cfRule>
  </conditionalFormatting>
  <conditionalFormatting sqref="I16">
    <cfRule type="cellIs" dxfId="138" priority="12" operator="between">
      <formula>0.2</formula>
      <formula>0.25</formula>
    </cfRule>
    <cfRule type="cellIs" dxfId="137" priority="14" operator="between">
      <formula>0</formula>
      <formula>0.14</formula>
    </cfRule>
    <cfRule type="cellIs" dxfId="136" priority="13" operator="between">
      <formula>0.15</formula>
      <formula>0.19</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87EA6F90-BA9A-4824-8CA9-4883E571E3C5}">
            <x14:dataBar minLength="0" maxLength="100" border="1" negativeBarBorderColorSameAsPositive="0">
              <x14:cfvo type="autoMin"/>
              <x14:cfvo type="autoMax"/>
              <x14:borderColor rgb="FF63C384"/>
              <x14:negativeFillColor rgb="FFFF0000"/>
              <x14:negativeBorderColor rgb="FFFF0000"/>
              <x14:axisColor rgb="FF000000"/>
            </x14:dataBar>
          </x14:cfRule>
          <xm:sqref>D6:D15</xm:sqref>
        </x14:conditionalFormatting>
        <x14:conditionalFormatting xmlns:xm="http://schemas.microsoft.com/office/excel/2006/main">
          <x14:cfRule type="dataBar" id="{A9C91353-2AB9-4649-B5F4-454662B7586C}">
            <x14:dataBar minLength="0" maxLength="100" border="1" negativeBarBorderColorSameAsPositive="0">
              <x14:cfvo type="autoMin"/>
              <x14:cfvo type="autoMax"/>
              <x14:borderColor rgb="FF63C384"/>
              <x14:negativeFillColor rgb="FFFF0000"/>
              <x14:negativeBorderColor rgb="FFFF0000"/>
              <x14:axisColor rgb="FF000000"/>
            </x14:dataBar>
          </x14:cfRule>
          <xm:sqref>I6:I15</xm:sqref>
        </x14:conditionalFormatting>
        <x14:conditionalFormatting xmlns:xm="http://schemas.microsoft.com/office/excel/2006/main">
          <x14:cfRule type="dataBar" id="{DC01C32A-3268-49C6-8EC0-EFD54DBB8A65}">
            <x14:dataBar minLength="0" maxLength="100" border="1" negativeBarBorderColorSameAsPositive="0">
              <x14:cfvo type="autoMin"/>
              <x14:cfvo type="autoMax"/>
              <x14:borderColor rgb="FF63C384"/>
              <x14:negativeFillColor rgb="FFFF0000"/>
              <x14:negativeBorderColor rgb="FFFF0000"/>
              <x14:axisColor rgb="FF000000"/>
            </x14:dataBar>
          </x14:cfRule>
          <xm:sqref>I14:I15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C5A46-3D12-4572-B2FD-A8DD07BEB4B0}">
  <sheetPr>
    <tabColor theme="8" tint="0.59999389629810485"/>
  </sheetPr>
  <dimension ref="A1:BJ5"/>
  <sheetViews>
    <sheetView topLeftCell="AA1" workbookViewId="0">
      <selection activeCell="AA3" sqref="AA3"/>
    </sheetView>
  </sheetViews>
  <sheetFormatPr baseColWidth="10" defaultColWidth="9.140625" defaultRowHeight="15" x14ac:dyDescent="0.25"/>
  <cols>
    <col min="1" max="1" width="8.28515625" customWidth="1"/>
    <col min="2" max="2" width="24.5703125" customWidth="1"/>
    <col min="3" max="3" width="41" customWidth="1"/>
    <col min="4" max="4" width="11.28515625" customWidth="1"/>
    <col min="5" max="5" width="52.7109375" customWidth="1"/>
    <col min="6" max="7" width="64.5703125" customWidth="1"/>
    <col min="8" max="8" width="13.140625" customWidth="1"/>
    <col min="9" max="9" width="12.28515625" customWidth="1"/>
    <col min="10" max="10" width="45.5703125" customWidth="1"/>
    <col min="11" max="11" width="19.42578125" customWidth="1"/>
    <col min="12" max="12" width="18.28515625" customWidth="1"/>
    <col min="13" max="13" width="65.28515625" customWidth="1"/>
    <col min="14" max="14" width="44.42578125" customWidth="1"/>
    <col min="15" max="15" width="16" customWidth="1"/>
    <col min="16" max="16" width="18.28515625" customWidth="1"/>
    <col min="17" max="17" width="31.140625" customWidth="1"/>
    <col min="18" max="19" width="18.28515625" customWidth="1"/>
    <col min="20" max="20" width="60.140625" customWidth="1"/>
    <col min="21" max="21" width="33.85546875" customWidth="1"/>
    <col min="22" max="23" width="18.28515625" customWidth="1"/>
    <col min="24" max="24" width="27.42578125" customWidth="1"/>
    <col min="25" max="26" width="18.28515625" customWidth="1"/>
    <col min="27" max="27" width="80.7109375" customWidth="1"/>
    <col min="28" max="28" width="34.140625" customWidth="1"/>
    <col min="29" max="30" width="18.28515625" customWidth="1"/>
    <col min="31" max="31" width="48.5703125" customWidth="1"/>
    <col min="32" max="33" width="18.28515625" customWidth="1"/>
    <col min="34" max="34" width="5.5703125" customWidth="1"/>
    <col min="35" max="35" width="5.85546875" customWidth="1"/>
    <col min="36" max="36" width="6.42578125" customWidth="1"/>
    <col min="37" max="37" width="6.85546875" customWidth="1"/>
    <col min="38" max="38" width="8.7109375" customWidth="1"/>
    <col min="39" max="39" width="7.42578125" customWidth="1"/>
    <col min="40" max="40" width="6.140625" customWidth="1"/>
    <col min="41" max="41" width="6.5703125" customWidth="1"/>
    <col min="42" max="42" width="6" customWidth="1"/>
    <col min="43" max="43" width="5.28515625" customWidth="1"/>
    <col min="44" max="44" width="8.140625" customWidth="1"/>
    <col min="45" max="45" width="5.7109375" customWidth="1"/>
    <col min="46" max="46" width="9.5703125" customWidth="1"/>
    <col min="47" max="49" width="11.42578125" bestFit="1" customWidth="1"/>
    <col min="50" max="50" width="7.42578125" customWidth="1"/>
    <col min="51" max="51" width="7.28515625" customWidth="1"/>
    <col min="52" max="52" width="7.140625" customWidth="1"/>
    <col min="53" max="53" width="6.7109375" customWidth="1"/>
    <col min="54" max="54" width="8.42578125" customWidth="1"/>
    <col min="55" max="56" width="8.5703125" customWidth="1"/>
    <col min="57" max="57" width="33.140625" customWidth="1"/>
    <col min="58" max="58" width="16.140625" customWidth="1"/>
    <col min="59" max="59" width="14.28515625" customWidth="1"/>
    <col min="60" max="60" width="16.7109375" customWidth="1"/>
    <col min="61" max="61" width="14.42578125" customWidth="1"/>
    <col min="62" max="62" width="17.28515625" customWidth="1"/>
  </cols>
  <sheetData>
    <row r="1" spans="1:62" ht="31.5" customHeight="1" x14ac:dyDescent="0.25">
      <c r="A1" s="1033"/>
      <c r="B1" s="1034"/>
      <c r="C1" s="1037" t="s">
        <v>417</v>
      </c>
      <c r="D1" s="1037"/>
      <c r="E1" s="1037"/>
      <c r="F1" s="1037"/>
      <c r="G1" s="1038"/>
      <c r="H1" s="1039" t="s">
        <v>418</v>
      </c>
      <c r="I1" s="1040"/>
      <c r="J1" s="1040"/>
      <c r="K1" s="1040"/>
      <c r="L1" s="1041"/>
      <c r="M1" s="1027" t="s">
        <v>419</v>
      </c>
      <c r="N1" s="1028"/>
      <c r="O1" s="1028"/>
      <c r="P1" s="1028"/>
      <c r="Q1" s="1028"/>
      <c r="R1" s="1028"/>
      <c r="S1" s="1029"/>
      <c r="T1" s="1027" t="s">
        <v>420</v>
      </c>
      <c r="U1" s="1028"/>
      <c r="V1" s="1028"/>
      <c r="W1" s="1028"/>
      <c r="X1" s="1028"/>
      <c r="Y1" s="1028"/>
      <c r="Z1" s="1028"/>
      <c r="AA1" s="1027" t="s">
        <v>421</v>
      </c>
      <c r="AB1" s="1028"/>
      <c r="AC1" s="1028"/>
      <c r="AD1" s="1028"/>
      <c r="AE1" s="1028"/>
      <c r="AF1" s="1028"/>
      <c r="AG1" s="1029"/>
      <c r="AH1" s="1047" t="s">
        <v>422</v>
      </c>
      <c r="AI1" s="1047"/>
      <c r="AJ1" s="1047"/>
      <c r="AK1" s="1047"/>
      <c r="AL1" s="1047"/>
      <c r="AM1" s="1047"/>
      <c r="AN1" s="1047"/>
      <c r="AO1" s="1047"/>
      <c r="AP1" s="1048" t="s">
        <v>423</v>
      </c>
      <c r="AQ1" s="1049"/>
      <c r="AR1" s="1049"/>
      <c r="AS1" s="1049"/>
      <c r="AT1" s="1050"/>
      <c r="AU1" s="1051" t="s">
        <v>424</v>
      </c>
      <c r="AV1" s="1051"/>
      <c r="AW1" s="657"/>
      <c r="AX1" s="1052" t="s">
        <v>425</v>
      </c>
      <c r="AY1" s="1053"/>
      <c r="AZ1" s="1053"/>
      <c r="BA1" s="1053"/>
      <c r="BB1" s="1053"/>
      <c r="BC1" s="1053"/>
      <c r="BD1" s="1054"/>
      <c r="BE1" s="1042" t="s">
        <v>426</v>
      </c>
      <c r="BF1" s="1042"/>
      <c r="BG1" s="1042"/>
      <c r="BH1" s="1042"/>
      <c r="BI1" s="1042"/>
      <c r="BJ1" s="1042"/>
    </row>
    <row r="2" spans="1:62" ht="94.5" customHeight="1" x14ac:dyDescent="0.25">
      <c r="A2" s="1035"/>
      <c r="B2" s="1036"/>
      <c r="C2" s="1037"/>
      <c r="D2" s="1037"/>
      <c r="E2" s="1037"/>
      <c r="F2" s="1037"/>
      <c r="G2" s="1038"/>
      <c r="H2" s="1039"/>
      <c r="I2" s="1040"/>
      <c r="J2" s="1040"/>
      <c r="K2" s="1040"/>
      <c r="L2" s="1041"/>
      <c r="M2" s="1030"/>
      <c r="N2" s="1031"/>
      <c r="O2" s="1031"/>
      <c r="P2" s="1031"/>
      <c r="Q2" s="1031"/>
      <c r="R2" s="1031"/>
      <c r="S2" s="1032"/>
      <c r="T2" s="1030"/>
      <c r="U2" s="1031"/>
      <c r="V2" s="1031"/>
      <c r="W2" s="1031"/>
      <c r="X2" s="1031"/>
      <c r="Y2" s="1031"/>
      <c r="Z2" s="1031"/>
      <c r="AA2" s="1030"/>
      <c r="AB2" s="1031"/>
      <c r="AC2" s="1031"/>
      <c r="AD2" s="1031"/>
      <c r="AE2" s="1031"/>
      <c r="AF2" s="1031"/>
      <c r="AG2" s="1032"/>
      <c r="AH2" s="1043" t="s">
        <v>427</v>
      </c>
      <c r="AI2" s="1043" t="s">
        <v>428</v>
      </c>
      <c r="AJ2" s="1043" t="s">
        <v>429</v>
      </c>
      <c r="AK2" s="1043" t="s">
        <v>428</v>
      </c>
      <c r="AL2" s="1044" t="s">
        <v>430</v>
      </c>
      <c r="AM2" s="1043" t="s">
        <v>431</v>
      </c>
      <c r="AN2" s="1043" t="s">
        <v>432</v>
      </c>
      <c r="AO2" s="1043" t="s">
        <v>433</v>
      </c>
      <c r="AP2" s="1045" t="s">
        <v>434</v>
      </c>
      <c r="AQ2" s="1045" t="s">
        <v>435</v>
      </c>
      <c r="AR2" s="1045" t="s">
        <v>436</v>
      </c>
      <c r="AS2" s="1045" t="s">
        <v>437</v>
      </c>
      <c r="AT2" s="1045" t="s">
        <v>438</v>
      </c>
      <c r="AU2" s="1055" t="s">
        <v>439</v>
      </c>
      <c r="AV2" s="1057" t="s">
        <v>440</v>
      </c>
      <c r="AW2" s="1059" t="s">
        <v>441</v>
      </c>
      <c r="AX2" s="1044" t="s">
        <v>442</v>
      </c>
      <c r="AY2" s="1044" t="s">
        <v>443</v>
      </c>
      <c r="AZ2" s="1044" t="s">
        <v>444</v>
      </c>
      <c r="BA2" s="1061" t="s">
        <v>445</v>
      </c>
      <c r="BB2" s="1044" t="s">
        <v>446</v>
      </c>
      <c r="BC2" s="1062" t="s">
        <v>447</v>
      </c>
      <c r="BD2" s="1063" t="s">
        <v>448</v>
      </c>
      <c r="BE2" s="1047" t="s">
        <v>449</v>
      </c>
      <c r="BF2" s="1047" t="s">
        <v>450</v>
      </c>
      <c r="BG2" s="1067" t="s">
        <v>451</v>
      </c>
      <c r="BH2" s="1067" t="s">
        <v>452</v>
      </c>
      <c r="BI2" s="1047" t="s">
        <v>453</v>
      </c>
      <c r="BJ2" s="1047" t="s">
        <v>454</v>
      </c>
    </row>
    <row r="3" spans="1:62" ht="79.5" customHeight="1" x14ac:dyDescent="0.25">
      <c r="A3" s="6" t="s">
        <v>455</v>
      </c>
      <c r="B3" s="6" t="s">
        <v>456</v>
      </c>
      <c r="C3" s="47" t="s">
        <v>457</v>
      </c>
      <c r="D3" s="7" t="s">
        <v>458</v>
      </c>
      <c r="E3" s="6" t="s">
        <v>459</v>
      </c>
      <c r="F3" s="6" t="s">
        <v>460</v>
      </c>
      <c r="G3" s="529" t="s">
        <v>461</v>
      </c>
      <c r="H3" s="77" t="s">
        <v>462</v>
      </c>
      <c r="I3" s="45" t="s">
        <v>463</v>
      </c>
      <c r="J3" s="45" t="s">
        <v>464</v>
      </c>
      <c r="K3" s="45" t="s">
        <v>465</v>
      </c>
      <c r="L3" s="303" t="s">
        <v>466</v>
      </c>
      <c r="M3" s="307" t="s">
        <v>460</v>
      </c>
      <c r="N3" s="529" t="s">
        <v>461</v>
      </c>
      <c r="O3" s="303" t="s">
        <v>467</v>
      </c>
      <c r="P3" s="306" t="s">
        <v>463</v>
      </c>
      <c r="Q3" s="306" t="s">
        <v>468</v>
      </c>
      <c r="R3" s="306" t="s">
        <v>465</v>
      </c>
      <c r="S3" s="303" t="s">
        <v>466</v>
      </c>
      <c r="T3" s="307" t="s">
        <v>460</v>
      </c>
      <c r="U3" s="529" t="s">
        <v>461</v>
      </c>
      <c r="V3" s="303" t="s">
        <v>469</v>
      </c>
      <c r="W3" s="306" t="s">
        <v>463</v>
      </c>
      <c r="X3" s="306" t="s">
        <v>468</v>
      </c>
      <c r="Y3" s="306" t="s">
        <v>465</v>
      </c>
      <c r="Z3" s="303" t="s">
        <v>470</v>
      </c>
      <c r="AA3" s="307" t="s">
        <v>460</v>
      </c>
      <c r="AB3" s="529" t="s">
        <v>461</v>
      </c>
      <c r="AC3" s="303" t="s">
        <v>471</v>
      </c>
      <c r="AD3" s="306" t="s">
        <v>463</v>
      </c>
      <c r="AE3" s="306" t="s">
        <v>468</v>
      </c>
      <c r="AF3" s="306" t="s">
        <v>465</v>
      </c>
      <c r="AG3" s="303" t="s">
        <v>472</v>
      </c>
      <c r="AH3" s="1043"/>
      <c r="AI3" s="1043"/>
      <c r="AJ3" s="1043"/>
      <c r="AK3" s="1043"/>
      <c r="AL3" s="1044"/>
      <c r="AM3" s="1043"/>
      <c r="AN3" s="1043"/>
      <c r="AO3" s="1043"/>
      <c r="AP3" s="1046"/>
      <c r="AQ3" s="1046"/>
      <c r="AR3" s="1046"/>
      <c r="AS3" s="1046"/>
      <c r="AT3" s="1046"/>
      <c r="AU3" s="1056"/>
      <c r="AV3" s="1058"/>
      <c r="AW3" s="1060"/>
      <c r="AX3" s="1044"/>
      <c r="AY3" s="1044"/>
      <c r="AZ3" s="1044"/>
      <c r="BA3" s="1061"/>
      <c r="BB3" s="1044"/>
      <c r="BC3" s="1062"/>
      <c r="BD3" s="1064"/>
      <c r="BE3" s="1047"/>
      <c r="BF3" s="1047"/>
      <c r="BG3" s="1067"/>
      <c r="BH3" s="1067"/>
      <c r="BI3" s="1047"/>
      <c r="BJ3" s="1047"/>
    </row>
    <row r="4" spans="1:62" ht="408.75" customHeight="1" x14ac:dyDescent="0.25">
      <c r="A4" s="9">
        <v>1</v>
      </c>
      <c r="B4" s="663" t="s">
        <v>42</v>
      </c>
      <c r="C4" s="643" t="s">
        <v>43</v>
      </c>
      <c r="D4" s="1" t="s">
        <v>473</v>
      </c>
      <c r="E4" s="2" t="s">
        <v>474</v>
      </c>
      <c r="F4" s="659" t="s">
        <v>475</v>
      </c>
      <c r="G4" s="658" t="s">
        <v>476</v>
      </c>
      <c r="H4" s="14">
        <v>3</v>
      </c>
      <c r="I4" s="13">
        <v>3</v>
      </c>
      <c r="J4" s="19" t="s">
        <v>477</v>
      </c>
      <c r="K4" s="19"/>
      <c r="L4" s="293">
        <f>(I4*0.25)/H4</f>
        <v>0.25</v>
      </c>
      <c r="M4" s="659" t="s">
        <v>475</v>
      </c>
      <c r="N4" s="658" t="s">
        <v>478</v>
      </c>
      <c r="O4" s="14">
        <v>3</v>
      </c>
      <c r="P4" s="319">
        <v>3</v>
      </c>
      <c r="Q4" s="475" t="s">
        <v>479</v>
      </c>
      <c r="R4" s="292"/>
      <c r="S4" s="293">
        <f>(P4*0.25)/O4</f>
        <v>0.25</v>
      </c>
      <c r="T4" s="78" t="s">
        <v>480</v>
      </c>
      <c r="U4" s="658" t="s">
        <v>476</v>
      </c>
      <c r="V4" s="14">
        <v>2</v>
      </c>
      <c r="W4" s="319">
        <v>2</v>
      </c>
      <c r="X4" s="716" t="s">
        <v>481</v>
      </c>
      <c r="Y4" s="292"/>
      <c r="Z4" s="293">
        <f>(W4*0.25)/V4</f>
        <v>0.25</v>
      </c>
      <c r="AA4" s="78" t="s">
        <v>482</v>
      </c>
      <c r="AB4" s="658" t="s">
        <v>483</v>
      </c>
      <c r="AC4" s="14">
        <v>3</v>
      </c>
      <c r="AD4" s="319">
        <v>3</v>
      </c>
      <c r="AE4" s="475" t="s">
        <v>484</v>
      </c>
      <c r="AF4" s="292"/>
      <c r="AG4" s="293">
        <f>(AD4*0.25)/AC4</f>
        <v>0.25</v>
      </c>
      <c r="AH4" s="664" t="s">
        <v>485</v>
      </c>
      <c r="AI4" s="664">
        <v>0.25</v>
      </c>
      <c r="AJ4" s="664" t="s">
        <v>486</v>
      </c>
      <c r="AK4" s="664">
        <v>0.15</v>
      </c>
      <c r="AL4" s="665">
        <f>(AI4+AK4)</f>
        <v>0.4</v>
      </c>
      <c r="AM4" s="664" t="s">
        <v>487</v>
      </c>
      <c r="AN4" s="664" t="s">
        <v>488</v>
      </c>
      <c r="AO4" s="666" t="s">
        <v>489</v>
      </c>
      <c r="AP4" s="148" t="s">
        <v>490</v>
      </c>
      <c r="AQ4" s="138">
        <v>0.8</v>
      </c>
      <c r="AR4" s="178" t="s">
        <v>491</v>
      </c>
      <c r="AS4" s="138">
        <v>0.6</v>
      </c>
      <c r="AT4" s="140" t="s">
        <v>492</v>
      </c>
      <c r="AU4" s="121">
        <f>AL4*AQ4</f>
        <v>0.32000000000000006</v>
      </c>
      <c r="AV4" s="120">
        <f>AQ4-AU4</f>
        <v>0.48</v>
      </c>
      <c r="AW4" s="183" t="s">
        <v>493</v>
      </c>
      <c r="AX4" s="181" t="s">
        <v>494</v>
      </c>
      <c r="AY4" s="182">
        <v>0.48</v>
      </c>
      <c r="AZ4" s="141" t="s">
        <v>495</v>
      </c>
      <c r="BA4" s="142">
        <v>0.6</v>
      </c>
      <c r="BB4" s="143" t="s">
        <v>492</v>
      </c>
      <c r="BC4" s="3"/>
      <c r="BD4" s="213">
        <f>(AQ4-AY4)</f>
        <v>0.32000000000000006</v>
      </c>
      <c r="BE4" s="3"/>
      <c r="BF4" s="3"/>
      <c r="BG4" s="3"/>
      <c r="BH4" s="3"/>
      <c r="BI4" s="3"/>
      <c r="BJ4" s="3"/>
    </row>
    <row r="5" spans="1:62" ht="20.25" customHeight="1" x14ac:dyDescent="0.25">
      <c r="K5" s="347" t="s">
        <v>496</v>
      </c>
      <c r="L5" s="341">
        <f>AVERAGE(L3:L4)</f>
        <v>0.25</v>
      </c>
      <c r="M5" s="350"/>
      <c r="N5" s="350"/>
      <c r="O5" s="350"/>
      <c r="P5" s="350"/>
      <c r="Q5" s="350"/>
      <c r="R5" s="346" t="s">
        <v>497</v>
      </c>
      <c r="S5" s="349">
        <f>AVERAGE(S3:S4)</f>
        <v>0.25</v>
      </c>
      <c r="T5" s="343"/>
      <c r="U5" s="343"/>
      <c r="V5" s="343"/>
      <c r="W5" s="343"/>
      <c r="X5" s="343"/>
      <c r="Y5" s="346" t="s">
        <v>498</v>
      </c>
      <c r="Z5" s="341">
        <f>AVERAGE(Z3:Z4)</f>
        <v>0.25</v>
      </c>
      <c r="AA5" s="345"/>
      <c r="AB5" s="345"/>
      <c r="AC5" s="345"/>
      <c r="AD5" s="345"/>
      <c r="AE5" s="345"/>
      <c r="AF5" s="346" t="s">
        <v>499</v>
      </c>
      <c r="AG5" s="341">
        <f>AVERAGE(AG3:AG4)</f>
        <v>0.25</v>
      </c>
      <c r="AH5" s="350"/>
      <c r="AI5" s="350"/>
      <c r="AJ5" s="350"/>
      <c r="AK5" s="350"/>
      <c r="AL5" s="350"/>
      <c r="AM5" s="350"/>
      <c r="AN5" s="350"/>
      <c r="AO5" s="350"/>
      <c r="AP5" s="350"/>
      <c r="AQ5" s="350"/>
      <c r="AR5" s="350"/>
      <c r="AS5" s="350"/>
      <c r="AT5" s="1065" t="s">
        <v>500</v>
      </c>
      <c r="AU5" s="1066"/>
      <c r="AV5" s="352">
        <f>AVERAGE(AV4)</f>
        <v>0.48</v>
      </c>
    </row>
  </sheetData>
  <mergeCells count="41">
    <mergeCell ref="AT5:AU5"/>
    <mergeCell ref="BE2:BE3"/>
    <mergeCell ref="BF2:BF3"/>
    <mergeCell ref="BG2:BG3"/>
    <mergeCell ref="BH2:BH3"/>
    <mergeCell ref="AX2:AX3"/>
    <mergeCell ref="BI2:BI3"/>
    <mergeCell ref="BJ2:BJ3"/>
    <mergeCell ref="AY2:AY3"/>
    <mergeCell ref="AZ2:AZ3"/>
    <mergeCell ref="BA2:BA3"/>
    <mergeCell ref="BB2:BB3"/>
    <mergeCell ref="BC2:BC3"/>
    <mergeCell ref="BD2:BD3"/>
    <mergeCell ref="AS2:AS3"/>
    <mergeCell ref="AT2:AT3"/>
    <mergeCell ref="AU2:AU3"/>
    <mergeCell ref="AV2:AV3"/>
    <mergeCell ref="AW2:AW3"/>
    <mergeCell ref="BE1:BJ1"/>
    <mergeCell ref="AH2:AH3"/>
    <mergeCell ref="AI2:AI3"/>
    <mergeCell ref="AJ2:AJ3"/>
    <mergeCell ref="AK2:AK3"/>
    <mergeCell ref="AL2:AL3"/>
    <mergeCell ref="AR2:AR3"/>
    <mergeCell ref="AH1:AO1"/>
    <mergeCell ref="AP1:AT1"/>
    <mergeCell ref="AU1:AV1"/>
    <mergeCell ref="AX1:BD1"/>
    <mergeCell ref="AM2:AM3"/>
    <mergeCell ref="AN2:AN3"/>
    <mergeCell ref="AO2:AO3"/>
    <mergeCell ref="AP2:AP3"/>
    <mergeCell ref="AQ2:AQ3"/>
    <mergeCell ref="AA1:AG2"/>
    <mergeCell ref="A1:B2"/>
    <mergeCell ref="C1:G2"/>
    <mergeCell ref="H1:L2"/>
    <mergeCell ref="M1:S2"/>
    <mergeCell ref="T1:Z2"/>
  </mergeCells>
  <conditionalFormatting sqref="AT4">
    <cfRule type="containsText" dxfId="135" priority="5" operator="containsText" text="Extremo">
      <formula>NOT(ISERROR(SEARCH("Extremo",AT4)))</formula>
    </cfRule>
    <cfRule type="containsText" dxfId="134" priority="6" operator="containsText" text="Alto">
      <formula>NOT(ISERROR(SEARCH("Alto",AT4)))</formula>
    </cfRule>
    <cfRule type="containsText" dxfId="133" priority="7" operator="containsText" text="Moderado">
      <formula>NOT(ISERROR(SEARCH("Moderado",AT4)))</formula>
    </cfRule>
    <cfRule type="containsText" dxfId="132" priority="8" operator="containsText" text="Bajo">
      <formula>NOT(ISERROR(SEARCH("Bajo",AT4)))</formula>
    </cfRule>
  </conditionalFormatting>
  <conditionalFormatting sqref="BB4">
    <cfRule type="containsText" dxfId="131" priority="1" operator="containsText" text="Extremo">
      <formula>NOT(ISERROR(SEARCH("Extremo",BB4)))</formula>
    </cfRule>
    <cfRule type="containsText" dxfId="130" priority="2" operator="containsText" text="Alto">
      <formula>NOT(ISERROR(SEARCH("Alto",BB4)))</formula>
    </cfRule>
    <cfRule type="containsText" dxfId="129" priority="3" operator="containsText" text="Moderado">
      <formula>NOT(ISERROR(SEARCH("Moderado",BB4)))</formula>
    </cfRule>
    <cfRule type="containsText" dxfId="128" priority="4" operator="containsText" text="Bajo">
      <formula>NOT(ISERROR(SEARCH("Bajo",BB4)))</formula>
    </cfRule>
  </conditionalFormatting>
  <dataValidations count="3">
    <dataValidation type="list" allowBlank="1" showInputMessage="1" showErrorMessage="1" sqref="AT4 BB4" xr:uid="{62DB1978-01B5-4553-B31D-5CCC772E9BBD}">
      <formula1>"Extremo,Alto,Moderado,Bajo"</formula1>
    </dataValidation>
    <dataValidation type="list" allowBlank="1" showInputMessage="1" showErrorMessage="1" sqref="AR4 AZ4" xr:uid="{5D2F89FF-AA82-4E10-A90A-5BC94D7C4239}">
      <formula1>"Insignificante,Menor,Moderado,Mayor,Catastrofico"</formula1>
    </dataValidation>
    <dataValidation type="list" allowBlank="1" showInputMessage="1" showErrorMessage="1" sqref="D4" xr:uid="{332CFF4E-81E6-415C-B630-CC662CF84D7C}">
      <formula1>#REF!</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J19"/>
  <sheetViews>
    <sheetView topLeftCell="AA1" workbookViewId="0">
      <selection activeCell="AA3" sqref="AA3"/>
    </sheetView>
  </sheetViews>
  <sheetFormatPr baseColWidth="10" defaultColWidth="11.42578125" defaultRowHeight="15" x14ac:dyDescent="0.25"/>
  <cols>
    <col min="1" max="1" width="5.140625" customWidth="1"/>
    <col min="2" max="2" width="14.140625" customWidth="1"/>
    <col min="3" max="3" width="21.28515625" customWidth="1"/>
    <col min="4" max="4" width="8.5703125" customWidth="1"/>
    <col min="5" max="5" width="51.28515625" customWidth="1"/>
    <col min="6" max="6" width="70.7109375" customWidth="1"/>
    <col min="7" max="7" width="52.85546875" customWidth="1"/>
    <col min="8" max="8" width="13" customWidth="1"/>
    <col min="9" max="9" width="12.5703125" customWidth="1"/>
    <col min="10" max="10" width="50.5703125" customWidth="1"/>
    <col min="11" max="11" width="21.7109375" customWidth="1"/>
    <col min="12" max="12" width="15.28515625" customWidth="1"/>
    <col min="13" max="13" width="56.140625" customWidth="1"/>
    <col min="14" max="14" width="44.140625" customWidth="1"/>
    <col min="15" max="16" width="13" customWidth="1"/>
    <col min="17" max="17" width="28.28515625" customWidth="1"/>
    <col min="18" max="18" width="17.5703125" customWidth="1"/>
    <col min="19" max="19" width="13" customWidth="1"/>
    <col min="20" max="20" width="62.140625" customWidth="1"/>
    <col min="21" max="21" width="29.7109375" customWidth="1"/>
    <col min="22" max="23" width="13" customWidth="1"/>
    <col min="24" max="24" width="36.28515625" customWidth="1"/>
    <col min="25" max="25" width="17.140625" customWidth="1"/>
    <col min="26" max="26" width="13" customWidth="1"/>
    <col min="27" max="27" width="68.140625" customWidth="1"/>
    <col min="28" max="28" width="44.5703125" customWidth="1"/>
    <col min="29" max="30" width="13" customWidth="1"/>
    <col min="31" max="31" width="48.42578125" customWidth="1"/>
    <col min="32" max="32" width="25.28515625" customWidth="1"/>
    <col min="33" max="33" width="13" customWidth="1"/>
    <col min="34" max="34" width="8" customWidth="1"/>
    <col min="35" max="35" width="7.85546875" customWidth="1"/>
    <col min="36" max="36" width="7.7109375" customWidth="1"/>
    <col min="37" max="37" width="8" customWidth="1"/>
    <col min="38" max="38" width="9.85546875" customWidth="1"/>
    <col min="39" max="39" width="6.42578125" customWidth="1"/>
    <col min="40" max="40" width="7.140625" customWidth="1"/>
    <col min="41" max="41" width="5.5703125" customWidth="1"/>
    <col min="42" max="42" width="8.42578125" customWidth="1"/>
    <col min="43" max="43" width="6.85546875" customWidth="1"/>
    <col min="44" max="44" width="7" customWidth="1"/>
    <col min="45" max="45" width="6.85546875" customWidth="1"/>
    <col min="46" max="46" width="8.28515625" customWidth="1"/>
    <col min="47" max="47" width="12.28515625" customWidth="1"/>
    <col min="50" max="50" width="8.5703125" customWidth="1"/>
    <col min="51" max="51" width="8.28515625" customWidth="1"/>
    <col min="52" max="52" width="7.5703125" customWidth="1"/>
    <col min="53" max="53" width="5" customWidth="1"/>
    <col min="54" max="54" width="10" customWidth="1"/>
    <col min="55" max="55" width="8.7109375" customWidth="1"/>
    <col min="57" max="57" width="22.42578125" customWidth="1"/>
    <col min="58" max="58" width="13.5703125" customWidth="1"/>
    <col min="59" max="59" width="15.5703125" customWidth="1"/>
    <col min="61" max="61" width="12.42578125" customWidth="1"/>
    <col min="62" max="62" width="15.28515625" customWidth="1"/>
  </cols>
  <sheetData>
    <row r="1" spans="1:62" ht="47.25" customHeight="1" x14ac:dyDescent="0.25">
      <c r="A1" s="1033"/>
      <c r="B1" s="1034"/>
      <c r="C1" s="1082" t="s">
        <v>501</v>
      </c>
      <c r="D1" s="1083"/>
      <c r="E1" s="1083"/>
      <c r="F1" s="1083"/>
      <c r="G1" s="1084"/>
      <c r="H1" s="1070" t="s">
        <v>502</v>
      </c>
      <c r="I1" s="1071"/>
      <c r="J1" s="1071"/>
      <c r="K1" s="1071"/>
      <c r="L1" s="1072"/>
      <c r="M1" s="1027" t="s">
        <v>503</v>
      </c>
      <c r="N1" s="1028"/>
      <c r="O1" s="1028"/>
      <c r="P1" s="1028"/>
      <c r="Q1" s="1028"/>
      <c r="R1" s="1028"/>
      <c r="S1" s="1029"/>
      <c r="T1" s="1076" t="s">
        <v>504</v>
      </c>
      <c r="U1" s="1077"/>
      <c r="V1" s="1077"/>
      <c r="W1" s="1077"/>
      <c r="X1" s="1077"/>
      <c r="Y1" s="1077"/>
      <c r="Z1" s="1078"/>
      <c r="AA1" s="1076" t="s">
        <v>505</v>
      </c>
      <c r="AB1" s="1077"/>
      <c r="AC1" s="1077"/>
      <c r="AD1" s="1077"/>
      <c r="AE1" s="1077"/>
      <c r="AF1" s="1077"/>
      <c r="AG1" s="1078"/>
      <c r="AH1" s="1093" t="s">
        <v>422</v>
      </c>
      <c r="AI1" s="1047"/>
      <c r="AJ1" s="1047"/>
      <c r="AK1" s="1047"/>
      <c r="AL1" s="1047"/>
      <c r="AM1" s="1047"/>
      <c r="AN1" s="1047"/>
      <c r="AO1" s="1047"/>
      <c r="AP1" s="1048" t="s">
        <v>423</v>
      </c>
      <c r="AQ1" s="1049"/>
      <c r="AR1" s="1049"/>
      <c r="AS1" s="1049"/>
      <c r="AT1" s="1050"/>
      <c r="AU1" s="1048" t="s">
        <v>424</v>
      </c>
      <c r="AV1" s="1049"/>
      <c r="AW1" s="1050"/>
      <c r="AX1" s="1052" t="s">
        <v>425</v>
      </c>
      <c r="AY1" s="1053"/>
      <c r="AZ1" s="1053"/>
      <c r="BA1" s="1053"/>
      <c r="BB1" s="1053"/>
      <c r="BC1" s="1053"/>
      <c r="BD1" s="1054"/>
      <c r="BE1" s="1042" t="s">
        <v>426</v>
      </c>
      <c r="BF1" s="1042"/>
      <c r="BG1" s="1042"/>
      <c r="BH1" s="1042"/>
      <c r="BI1" s="1042"/>
      <c r="BJ1" s="1042"/>
    </row>
    <row r="2" spans="1:62" ht="46.5" customHeight="1" thickBot="1" x14ac:dyDescent="0.3">
      <c r="A2" s="1035"/>
      <c r="B2" s="1036"/>
      <c r="C2" s="1085"/>
      <c r="D2" s="1086"/>
      <c r="E2" s="1086"/>
      <c r="F2" s="1086"/>
      <c r="G2" s="1087"/>
      <c r="H2" s="1073"/>
      <c r="I2" s="1074"/>
      <c r="J2" s="1074"/>
      <c r="K2" s="1074"/>
      <c r="L2" s="1075"/>
      <c r="M2" s="1030"/>
      <c r="N2" s="1031"/>
      <c r="O2" s="1031"/>
      <c r="P2" s="1031"/>
      <c r="Q2" s="1031"/>
      <c r="R2" s="1031"/>
      <c r="S2" s="1032"/>
      <c r="T2" s="1079"/>
      <c r="U2" s="1080"/>
      <c r="V2" s="1080"/>
      <c r="W2" s="1080"/>
      <c r="X2" s="1080"/>
      <c r="Y2" s="1080"/>
      <c r="Z2" s="1081"/>
      <c r="AA2" s="1079"/>
      <c r="AB2" s="1080"/>
      <c r="AC2" s="1080"/>
      <c r="AD2" s="1080"/>
      <c r="AE2" s="1080"/>
      <c r="AF2" s="1080"/>
      <c r="AG2" s="1081"/>
      <c r="AH2" s="1106" t="s">
        <v>427</v>
      </c>
      <c r="AI2" s="1043" t="s">
        <v>428</v>
      </c>
      <c r="AJ2" s="1043" t="s">
        <v>429</v>
      </c>
      <c r="AK2" s="1043" t="s">
        <v>428</v>
      </c>
      <c r="AL2" s="1044" t="s">
        <v>430</v>
      </c>
      <c r="AM2" s="1043" t="s">
        <v>431</v>
      </c>
      <c r="AN2" s="1043" t="s">
        <v>432</v>
      </c>
      <c r="AO2" s="1043" t="s">
        <v>433</v>
      </c>
      <c r="AP2" s="1045" t="s">
        <v>434</v>
      </c>
      <c r="AQ2" s="1045" t="s">
        <v>435</v>
      </c>
      <c r="AR2" s="1045" t="s">
        <v>436</v>
      </c>
      <c r="AS2" s="1045" t="s">
        <v>437</v>
      </c>
      <c r="AT2" s="1045" t="s">
        <v>438</v>
      </c>
      <c r="AU2" s="1055" t="s">
        <v>439</v>
      </c>
      <c r="AV2" s="1060" t="s">
        <v>440</v>
      </c>
      <c r="AW2" s="1099" t="s">
        <v>441</v>
      </c>
      <c r="AX2" s="1044" t="s">
        <v>442</v>
      </c>
      <c r="AY2" s="1044" t="s">
        <v>443</v>
      </c>
      <c r="AZ2" s="1044" t="s">
        <v>444</v>
      </c>
      <c r="BA2" s="1061" t="s">
        <v>445</v>
      </c>
      <c r="BB2" s="1044" t="s">
        <v>446</v>
      </c>
      <c r="BC2" s="1069" t="s">
        <v>447</v>
      </c>
      <c r="BD2" s="1063" t="s">
        <v>448</v>
      </c>
      <c r="BE2" s="1047" t="s">
        <v>449</v>
      </c>
      <c r="BF2" s="1047" t="s">
        <v>450</v>
      </c>
      <c r="BG2" s="1067" t="s">
        <v>451</v>
      </c>
      <c r="BH2" s="1067" t="s">
        <v>452</v>
      </c>
      <c r="BI2" s="1047" t="s">
        <v>453</v>
      </c>
      <c r="BJ2" s="1047" t="s">
        <v>454</v>
      </c>
    </row>
    <row r="3" spans="1:62" ht="113.25" customHeight="1" thickBot="1" x14ac:dyDescent="0.3">
      <c r="A3" s="6" t="s">
        <v>455</v>
      </c>
      <c r="B3" s="6" t="s">
        <v>456</v>
      </c>
      <c r="C3" s="6" t="s">
        <v>457</v>
      </c>
      <c r="D3" s="7" t="s">
        <v>458</v>
      </c>
      <c r="E3" s="6" t="s">
        <v>506</v>
      </c>
      <c r="F3" s="6" t="s">
        <v>460</v>
      </c>
      <c r="G3" s="6" t="s">
        <v>461</v>
      </c>
      <c r="H3" s="928" t="s">
        <v>462</v>
      </c>
      <c r="I3" s="305" t="s">
        <v>463</v>
      </c>
      <c r="J3" s="305" t="s">
        <v>464</v>
      </c>
      <c r="K3" s="305" t="s">
        <v>465</v>
      </c>
      <c r="L3" s="540" t="s">
        <v>466</v>
      </c>
      <c r="M3" s="307" t="s">
        <v>460</v>
      </c>
      <c r="N3" s="307" t="s">
        <v>461</v>
      </c>
      <c r="O3" s="539" t="s">
        <v>467</v>
      </c>
      <c r="P3" s="306" t="s">
        <v>463</v>
      </c>
      <c r="Q3" s="306" t="s">
        <v>468</v>
      </c>
      <c r="R3" s="306" t="s">
        <v>465</v>
      </c>
      <c r="S3" s="539" t="s">
        <v>466</v>
      </c>
      <c r="T3" s="307" t="s">
        <v>460</v>
      </c>
      <c r="U3" s="307" t="s">
        <v>461</v>
      </c>
      <c r="V3" s="539" t="s">
        <v>469</v>
      </c>
      <c r="W3" s="306" t="s">
        <v>463</v>
      </c>
      <c r="X3" s="306" t="s">
        <v>468</v>
      </c>
      <c r="Y3" s="306" t="s">
        <v>465</v>
      </c>
      <c r="Z3" s="539" t="s">
        <v>470</v>
      </c>
      <c r="AA3" s="307" t="s">
        <v>460</v>
      </c>
      <c r="AB3" s="307" t="s">
        <v>461</v>
      </c>
      <c r="AC3" s="539" t="s">
        <v>471</v>
      </c>
      <c r="AD3" s="306" t="s">
        <v>463</v>
      </c>
      <c r="AE3" s="306" t="s">
        <v>468</v>
      </c>
      <c r="AF3" s="306" t="s">
        <v>465</v>
      </c>
      <c r="AG3" s="303" t="s">
        <v>472</v>
      </c>
      <c r="AH3" s="1043"/>
      <c r="AI3" s="1043"/>
      <c r="AJ3" s="1043"/>
      <c r="AK3" s="1043"/>
      <c r="AL3" s="1044"/>
      <c r="AM3" s="1043"/>
      <c r="AN3" s="1043"/>
      <c r="AO3" s="1043"/>
      <c r="AP3" s="1046"/>
      <c r="AQ3" s="1046"/>
      <c r="AR3" s="1046"/>
      <c r="AS3" s="1046"/>
      <c r="AT3" s="1046"/>
      <c r="AU3" s="1056"/>
      <c r="AV3" s="1094"/>
      <c r="AW3" s="1057"/>
      <c r="AX3" s="1044"/>
      <c r="AY3" s="1044"/>
      <c r="AZ3" s="1044"/>
      <c r="BA3" s="1061"/>
      <c r="BB3" s="1044"/>
      <c r="BC3" s="1069"/>
      <c r="BD3" s="1064"/>
      <c r="BE3" s="1047"/>
      <c r="BF3" s="1047"/>
      <c r="BG3" s="1067"/>
      <c r="BH3" s="1067"/>
      <c r="BI3" s="1047"/>
      <c r="BJ3" s="1047"/>
    </row>
    <row r="4" spans="1:62" ht="363" customHeight="1" x14ac:dyDescent="0.25">
      <c r="A4" s="1095">
        <v>1</v>
      </c>
      <c r="B4" s="1097" t="s">
        <v>26</v>
      </c>
      <c r="C4" s="1107" t="s">
        <v>507</v>
      </c>
      <c r="D4" s="1095" t="s">
        <v>473</v>
      </c>
      <c r="E4" s="1088" t="s">
        <v>508</v>
      </c>
      <c r="F4" s="169" t="s">
        <v>509</v>
      </c>
      <c r="G4" s="532" t="s">
        <v>510</v>
      </c>
      <c r="H4" s="538">
        <v>1</v>
      </c>
      <c r="I4" s="13">
        <v>1</v>
      </c>
      <c r="J4" s="53" t="s">
        <v>511</v>
      </c>
      <c r="K4" s="18"/>
      <c r="L4" s="293">
        <f>(I4*0.25)/H4</f>
        <v>0.25</v>
      </c>
      <c r="M4" s="169" t="s">
        <v>509</v>
      </c>
      <c r="N4" s="532" t="s">
        <v>512</v>
      </c>
      <c r="O4" s="537">
        <v>1</v>
      </c>
      <c r="P4" s="13">
        <v>1</v>
      </c>
      <c r="Q4" s="840" t="s">
        <v>513</v>
      </c>
      <c r="R4" s="292"/>
      <c r="S4" s="293">
        <f>(P4*0.25)/O4</f>
        <v>0.25</v>
      </c>
      <c r="T4" s="817" t="s">
        <v>514</v>
      </c>
      <c r="U4" s="624" t="s">
        <v>515</v>
      </c>
      <c r="V4" s="538">
        <v>1</v>
      </c>
      <c r="W4" s="13">
        <v>1</v>
      </c>
      <c r="X4" s="452" t="s">
        <v>516</v>
      </c>
      <c r="Y4" s="453"/>
      <c r="Z4" s="293">
        <f t="shared" ref="Z4:Z11" si="0">(W4*0.25)/V4</f>
        <v>0.25</v>
      </c>
      <c r="AA4" s="817" t="s">
        <v>514</v>
      </c>
      <c r="AB4" s="624" t="s">
        <v>517</v>
      </c>
      <c r="AC4" s="538">
        <v>1</v>
      </c>
      <c r="AD4" s="319">
        <v>1</v>
      </c>
      <c r="AE4" s="389" t="s">
        <v>518</v>
      </c>
      <c r="AF4" s="325" t="s">
        <v>519</v>
      </c>
      <c r="AG4" s="293">
        <f>(AD4*0.25)/AC4</f>
        <v>0.25</v>
      </c>
      <c r="AH4" s="308" t="s">
        <v>485</v>
      </c>
      <c r="AI4" s="173">
        <v>0.25</v>
      </c>
      <c r="AJ4" s="173" t="s">
        <v>520</v>
      </c>
      <c r="AK4" s="173">
        <v>0.25</v>
      </c>
      <c r="AL4" s="174">
        <f>(AI4+AK4)</f>
        <v>0.5</v>
      </c>
      <c r="AM4" s="173" t="s">
        <v>487</v>
      </c>
      <c r="AN4" s="173" t="s">
        <v>488</v>
      </c>
      <c r="AO4" s="175" t="s">
        <v>489</v>
      </c>
      <c r="AP4" s="252" t="s">
        <v>494</v>
      </c>
      <c r="AQ4" s="138">
        <v>0.4</v>
      </c>
      <c r="AR4" s="178" t="s">
        <v>491</v>
      </c>
      <c r="AS4" s="138">
        <v>0.6</v>
      </c>
      <c r="AT4" s="178" t="s">
        <v>491</v>
      </c>
      <c r="AU4" s="1100">
        <f>AL4*AQ4</f>
        <v>0.2</v>
      </c>
      <c r="AV4" s="1102">
        <f>AQ4-AU4</f>
        <v>0.2</v>
      </c>
      <c r="AW4" s="1104">
        <f>AV4*AL5</f>
        <v>0.1</v>
      </c>
      <c r="AX4" s="160" t="s">
        <v>521</v>
      </c>
      <c r="AY4" s="1091">
        <f>AU4-0</f>
        <v>0.2</v>
      </c>
      <c r="AZ4" s="162" t="s">
        <v>495</v>
      </c>
      <c r="BA4" s="1089">
        <v>0.8</v>
      </c>
      <c r="BB4" s="164" t="s">
        <v>492</v>
      </c>
      <c r="BC4" s="494" t="s">
        <v>522</v>
      </c>
      <c r="BD4" s="213">
        <f>(AQ4-AY4)</f>
        <v>0.2</v>
      </c>
      <c r="BE4" s="50"/>
      <c r="BF4" s="50"/>
      <c r="BG4" s="19"/>
      <c r="BH4" s="50"/>
      <c r="BI4" s="50"/>
      <c r="BJ4" s="84"/>
    </row>
    <row r="5" spans="1:62" ht="229.5" customHeight="1" x14ac:dyDescent="0.25">
      <c r="A5" s="1096"/>
      <c r="B5" s="1098"/>
      <c r="C5" s="1108"/>
      <c r="D5" s="1096"/>
      <c r="E5" s="1088"/>
      <c r="F5" s="458" t="s">
        <v>523</v>
      </c>
      <c r="G5" s="535" t="s">
        <v>524</v>
      </c>
      <c r="H5" s="538">
        <v>1</v>
      </c>
      <c r="I5" s="13">
        <v>1</v>
      </c>
      <c r="J5" s="783" t="s">
        <v>525</v>
      </c>
      <c r="K5" s="18"/>
      <c r="L5" s="293">
        <f>(I5*0.25)/H5</f>
        <v>0.25</v>
      </c>
      <c r="M5" s="458" t="s">
        <v>523</v>
      </c>
      <c r="N5" s="535" t="s">
        <v>524</v>
      </c>
      <c r="O5" s="537">
        <v>1</v>
      </c>
      <c r="P5" s="13">
        <v>1</v>
      </c>
      <c r="Q5" s="389" t="s">
        <v>526</v>
      </c>
      <c r="R5" s="292"/>
      <c r="S5" s="293">
        <f>(P5*0.25)/O5</f>
        <v>0.25</v>
      </c>
      <c r="T5" s="28" t="s">
        <v>527</v>
      </c>
      <c r="U5" s="536" t="s">
        <v>528</v>
      </c>
      <c r="V5" s="538">
        <v>1</v>
      </c>
      <c r="W5" s="13">
        <v>1</v>
      </c>
      <c r="X5" s="842" t="s">
        <v>529</v>
      </c>
      <c r="Y5" s="453"/>
      <c r="Z5" s="293">
        <f t="shared" si="0"/>
        <v>0.25</v>
      </c>
      <c r="AA5" s="394" t="s">
        <v>527</v>
      </c>
      <c r="AB5" s="818" t="s">
        <v>530</v>
      </c>
      <c r="AC5" s="538">
        <v>1</v>
      </c>
      <c r="AD5" s="319">
        <v>1</v>
      </c>
      <c r="AE5" s="389" t="s">
        <v>531</v>
      </c>
      <c r="AF5" s="292"/>
      <c r="AG5" s="293">
        <f>(AD5*0.25)/AC5</f>
        <v>0.25</v>
      </c>
      <c r="AH5" s="406" t="s">
        <v>485</v>
      </c>
      <c r="AI5" s="176">
        <v>0.25</v>
      </c>
      <c r="AJ5" s="176" t="s">
        <v>486</v>
      </c>
      <c r="AK5" s="176">
        <v>0.25</v>
      </c>
      <c r="AL5" s="134">
        <f>(AI5+AK5)</f>
        <v>0.5</v>
      </c>
      <c r="AM5" s="176" t="s">
        <v>487</v>
      </c>
      <c r="AN5" s="176" t="s">
        <v>488</v>
      </c>
      <c r="AO5" s="177" t="s">
        <v>489</v>
      </c>
      <c r="AP5" s="252" t="s">
        <v>494</v>
      </c>
      <c r="AQ5" s="138"/>
      <c r="AR5" s="178" t="s">
        <v>491</v>
      </c>
      <c r="AS5" s="138"/>
      <c r="AT5" s="178" t="s">
        <v>491</v>
      </c>
      <c r="AU5" s="1101"/>
      <c r="AV5" s="1103"/>
      <c r="AW5" s="1105"/>
      <c r="AX5" s="160" t="s">
        <v>521</v>
      </c>
      <c r="AY5" s="1092"/>
      <c r="AZ5" s="162" t="s">
        <v>495</v>
      </c>
      <c r="BA5" s="1090"/>
      <c r="BB5" s="164" t="s">
        <v>492</v>
      </c>
      <c r="BC5" s="494" t="s">
        <v>522</v>
      </c>
      <c r="BD5" s="213">
        <f>(AQ5-AY5)</f>
        <v>0</v>
      </c>
      <c r="BE5" s="50"/>
      <c r="BF5" s="50"/>
      <c r="BG5" s="19"/>
      <c r="BH5" s="50"/>
      <c r="BI5" s="50"/>
      <c r="BJ5" s="84"/>
    </row>
    <row r="6" spans="1:62" ht="330" customHeight="1" x14ac:dyDescent="0.25">
      <c r="A6" s="36">
        <v>2</v>
      </c>
      <c r="B6" s="450" t="s">
        <v>26</v>
      </c>
      <c r="C6" s="542" t="s">
        <v>532</v>
      </c>
      <c r="D6" s="65" t="s">
        <v>473</v>
      </c>
      <c r="E6" s="288" t="s">
        <v>533</v>
      </c>
      <c r="F6" s="548" t="s">
        <v>534</v>
      </c>
      <c r="G6" s="549" t="s">
        <v>535</v>
      </c>
      <c r="H6" s="538">
        <v>3</v>
      </c>
      <c r="I6" s="13">
        <v>3</v>
      </c>
      <c r="J6" s="53" t="s">
        <v>536</v>
      </c>
      <c r="K6" s="18"/>
      <c r="L6" s="293">
        <f t="shared" ref="L6:L11" si="1">(I6*0.25)/H6</f>
        <v>0.25</v>
      </c>
      <c r="M6" s="548" t="s">
        <v>534</v>
      </c>
      <c r="N6" s="549" t="s">
        <v>537</v>
      </c>
      <c r="O6" s="538">
        <v>3</v>
      </c>
      <c r="P6" s="13">
        <v>2</v>
      </c>
      <c r="Q6" s="727" t="s">
        <v>538</v>
      </c>
      <c r="R6" s="325" t="s">
        <v>539</v>
      </c>
      <c r="S6" s="293">
        <f t="shared" ref="S6:S11" si="2">(P6*0.25)/O6</f>
        <v>0.16666666666666666</v>
      </c>
      <c r="T6" s="548" t="s">
        <v>534</v>
      </c>
      <c r="U6" s="549" t="s">
        <v>540</v>
      </c>
      <c r="V6" s="538">
        <v>3</v>
      </c>
      <c r="W6" s="13">
        <v>3</v>
      </c>
      <c r="X6" s="452" t="s">
        <v>541</v>
      </c>
      <c r="Y6" s="453"/>
      <c r="Z6" s="293">
        <f t="shared" si="0"/>
        <v>0.25</v>
      </c>
      <c r="AA6" s="548" t="s">
        <v>534</v>
      </c>
      <c r="AB6" s="549" t="s">
        <v>542</v>
      </c>
      <c r="AC6" s="538">
        <v>1</v>
      </c>
      <c r="AD6" s="319">
        <v>1</v>
      </c>
      <c r="AE6" s="389" t="s">
        <v>543</v>
      </c>
      <c r="AF6" s="841" t="s">
        <v>544</v>
      </c>
      <c r="AG6" s="293">
        <f>(AD6*0.25)/AC6</f>
        <v>0.25</v>
      </c>
      <c r="AH6" s="559" t="s">
        <v>545</v>
      </c>
      <c r="AI6" s="560" t="s">
        <v>485</v>
      </c>
      <c r="AJ6" s="560">
        <v>0.25</v>
      </c>
      <c r="AK6" s="560" t="s">
        <v>520</v>
      </c>
      <c r="AL6" s="560">
        <v>0.25</v>
      </c>
      <c r="AM6" s="174">
        <f t="shared" ref="AM6:AM11" si="3">(AJ6+AL6)</f>
        <v>0.5</v>
      </c>
      <c r="AN6" s="560" t="s">
        <v>487</v>
      </c>
      <c r="AO6" s="560" t="s">
        <v>488</v>
      </c>
      <c r="AP6" s="561" t="s">
        <v>489</v>
      </c>
      <c r="AQ6" s="199" t="e">
        <f t="shared" ref="AQ6:AQ11" si="4">AA6*AM6</f>
        <v>#VALUE!</v>
      </c>
      <c r="AR6" s="264" t="e">
        <f t="shared" ref="AR6:AR11" si="5">AA6-AQ6</f>
        <v>#VALUE!</v>
      </c>
      <c r="AS6" s="199" t="e">
        <f t="shared" ref="AS6:AS11" si="6">AR6*AM7</f>
        <v>#VALUE!</v>
      </c>
      <c r="AT6" s="131" t="s">
        <v>521</v>
      </c>
      <c r="AU6" s="161" t="e">
        <f t="shared" ref="AU6:AU11" si="7">AR6-AS6</f>
        <v>#VALUE!</v>
      </c>
      <c r="AV6" s="200" t="s">
        <v>495</v>
      </c>
      <c r="AW6" s="199">
        <v>0.8</v>
      </c>
      <c r="AX6" s="203" t="s">
        <v>492</v>
      </c>
      <c r="AY6" s="140" t="s">
        <v>522</v>
      </c>
      <c r="AZ6" s="162"/>
      <c r="BA6" s="541"/>
      <c r="BB6" s="164"/>
      <c r="BC6" s="494"/>
      <c r="BD6" s="213"/>
      <c r="BE6" s="50"/>
      <c r="BF6" s="50"/>
      <c r="BG6" s="19"/>
      <c r="BH6" s="50"/>
      <c r="BI6" s="50"/>
      <c r="BJ6" s="84"/>
    </row>
    <row r="7" spans="1:62" ht="347.25" customHeight="1" x14ac:dyDescent="0.25">
      <c r="A7" s="36">
        <v>3</v>
      </c>
      <c r="B7" s="450" t="s">
        <v>26</v>
      </c>
      <c r="C7" s="543" t="s">
        <v>546</v>
      </c>
      <c r="D7" s="65" t="s">
        <v>473</v>
      </c>
      <c r="E7" s="310" t="s">
        <v>547</v>
      </c>
      <c r="F7" s="551" t="s">
        <v>548</v>
      </c>
      <c r="G7" s="644" t="s">
        <v>549</v>
      </c>
      <c r="H7" s="538">
        <v>1</v>
      </c>
      <c r="I7" s="13">
        <v>1</v>
      </c>
      <c r="J7" s="53" t="s">
        <v>550</v>
      </c>
      <c r="K7" s="18"/>
      <c r="L7" s="293">
        <f t="shared" si="1"/>
        <v>0.25</v>
      </c>
      <c r="M7" s="551" t="s">
        <v>548</v>
      </c>
      <c r="N7" s="644" t="s">
        <v>551</v>
      </c>
      <c r="O7" s="538">
        <v>2</v>
      </c>
      <c r="P7" s="714">
        <v>1</v>
      </c>
      <c r="Q7" s="728" t="s">
        <v>552</v>
      </c>
      <c r="R7" s="715"/>
      <c r="S7" s="293">
        <f t="shared" si="2"/>
        <v>0.125</v>
      </c>
      <c r="T7" s="551" t="s">
        <v>548</v>
      </c>
      <c r="U7" s="552" t="s">
        <v>553</v>
      </c>
      <c r="V7" s="538">
        <v>2</v>
      </c>
      <c r="W7" s="13">
        <v>2</v>
      </c>
      <c r="X7" s="452" t="s">
        <v>554</v>
      </c>
      <c r="Y7" s="453"/>
      <c r="Z7" s="293">
        <f t="shared" si="0"/>
        <v>0.25</v>
      </c>
      <c r="AA7" s="551" t="s">
        <v>548</v>
      </c>
      <c r="AB7" s="553" t="s">
        <v>555</v>
      </c>
      <c r="AC7" s="538">
        <v>2</v>
      </c>
      <c r="AD7" s="319">
        <v>1</v>
      </c>
      <c r="AE7" s="843" t="s">
        <v>556</v>
      </c>
      <c r="AF7" s="851" t="s">
        <v>557</v>
      </c>
      <c r="AG7" s="293">
        <f t="shared" ref="AG7:AG11" si="8">(AD7*0.25)/AC7</f>
        <v>0.125</v>
      </c>
      <c r="AH7" s="559" t="s">
        <v>545</v>
      </c>
      <c r="AI7" s="560" t="s">
        <v>485</v>
      </c>
      <c r="AJ7" s="560">
        <v>0.25</v>
      </c>
      <c r="AK7" s="560" t="s">
        <v>520</v>
      </c>
      <c r="AL7" s="560">
        <v>0.25</v>
      </c>
      <c r="AM7" s="174">
        <f t="shared" si="3"/>
        <v>0.5</v>
      </c>
      <c r="AN7" s="560" t="s">
        <v>487</v>
      </c>
      <c r="AO7" s="560" t="s">
        <v>488</v>
      </c>
      <c r="AP7" s="561" t="s">
        <v>489</v>
      </c>
      <c r="AQ7" s="199" t="e">
        <f t="shared" si="4"/>
        <v>#VALUE!</v>
      </c>
      <c r="AR7" s="264" t="e">
        <f t="shared" si="5"/>
        <v>#VALUE!</v>
      </c>
      <c r="AS7" s="199" t="e">
        <f t="shared" si="6"/>
        <v>#VALUE!</v>
      </c>
      <c r="AT7" s="131" t="s">
        <v>521</v>
      </c>
      <c r="AU7" s="161" t="e">
        <f t="shared" si="7"/>
        <v>#VALUE!</v>
      </c>
      <c r="AV7" s="200" t="s">
        <v>495</v>
      </c>
      <c r="AW7" s="199">
        <v>0.8</v>
      </c>
      <c r="AX7" s="203" t="s">
        <v>492</v>
      </c>
      <c r="AY7" s="140" t="s">
        <v>522</v>
      </c>
      <c r="AZ7" s="162"/>
      <c r="BA7" s="541"/>
      <c r="BB7" s="164"/>
      <c r="BC7" s="494"/>
      <c r="BD7" s="213"/>
      <c r="BE7" s="50"/>
      <c r="BF7" s="50"/>
      <c r="BG7" s="19"/>
      <c r="BH7" s="50"/>
      <c r="BI7" s="50"/>
      <c r="BJ7" s="84"/>
    </row>
    <row r="8" spans="1:62" ht="248.25" customHeight="1" x14ac:dyDescent="0.25">
      <c r="A8" s="36">
        <v>4</v>
      </c>
      <c r="B8" s="450" t="s">
        <v>26</v>
      </c>
      <c r="C8" s="543" t="s">
        <v>558</v>
      </c>
      <c r="D8" s="65" t="s">
        <v>473</v>
      </c>
      <c r="E8" s="310" t="s">
        <v>559</v>
      </c>
      <c r="F8" s="499" t="s">
        <v>560</v>
      </c>
      <c r="G8" s="553" t="s">
        <v>561</v>
      </c>
      <c r="H8" s="538">
        <v>3</v>
      </c>
      <c r="I8" s="13">
        <v>2</v>
      </c>
      <c r="J8" s="53" t="s">
        <v>562</v>
      </c>
      <c r="K8" s="18"/>
      <c r="L8" s="293">
        <f t="shared" si="1"/>
        <v>0.16666666666666666</v>
      </c>
      <c r="M8" s="499" t="s">
        <v>560</v>
      </c>
      <c r="N8" s="553" t="s">
        <v>561</v>
      </c>
      <c r="O8" s="538">
        <v>3</v>
      </c>
      <c r="P8" s="714">
        <v>2</v>
      </c>
      <c r="Q8" s="784" t="s">
        <v>563</v>
      </c>
      <c r="R8" s="715"/>
      <c r="S8" s="293">
        <f t="shared" si="2"/>
        <v>0.16666666666666666</v>
      </c>
      <c r="T8" s="499" t="s">
        <v>560</v>
      </c>
      <c r="U8" s="553" t="s">
        <v>564</v>
      </c>
      <c r="V8" s="538">
        <v>3</v>
      </c>
      <c r="W8" s="13">
        <v>3</v>
      </c>
      <c r="X8" s="812" t="s">
        <v>565</v>
      </c>
      <c r="Y8" s="453"/>
      <c r="Z8" s="293">
        <f t="shared" si="0"/>
        <v>0.25</v>
      </c>
      <c r="AA8" s="499" t="s">
        <v>560</v>
      </c>
      <c r="AB8" s="552" t="s">
        <v>566</v>
      </c>
      <c r="AC8" s="538">
        <v>2</v>
      </c>
      <c r="AD8" s="319">
        <v>2</v>
      </c>
      <c r="AE8" s="389" t="s">
        <v>567</v>
      </c>
      <c r="AF8" s="453"/>
      <c r="AG8" s="293">
        <f t="shared" si="8"/>
        <v>0.25</v>
      </c>
      <c r="AH8" s="559" t="s">
        <v>545</v>
      </c>
      <c r="AI8" s="560" t="s">
        <v>485</v>
      </c>
      <c r="AJ8" s="560">
        <v>0.25</v>
      </c>
      <c r="AK8" s="560" t="s">
        <v>520</v>
      </c>
      <c r="AL8" s="560">
        <v>0.25</v>
      </c>
      <c r="AM8" s="174">
        <f t="shared" si="3"/>
        <v>0.5</v>
      </c>
      <c r="AN8" s="560" t="s">
        <v>487</v>
      </c>
      <c r="AO8" s="560" t="s">
        <v>488</v>
      </c>
      <c r="AP8" s="561" t="s">
        <v>489</v>
      </c>
      <c r="AQ8" s="199" t="e">
        <f t="shared" si="4"/>
        <v>#VALUE!</v>
      </c>
      <c r="AR8" s="264" t="e">
        <f t="shared" si="5"/>
        <v>#VALUE!</v>
      </c>
      <c r="AS8" s="199" t="e">
        <f t="shared" si="6"/>
        <v>#VALUE!</v>
      </c>
      <c r="AT8" s="131" t="s">
        <v>521</v>
      </c>
      <c r="AU8" s="161" t="e">
        <f t="shared" si="7"/>
        <v>#VALUE!</v>
      </c>
      <c r="AV8" s="200" t="s">
        <v>495</v>
      </c>
      <c r="AW8" s="199">
        <v>0.8</v>
      </c>
      <c r="AX8" s="203" t="s">
        <v>492</v>
      </c>
      <c r="AY8" s="140" t="s">
        <v>522</v>
      </c>
      <c r="AZ8" s="162"/>
      <c r="BA8" s="541"/>
      <c r="BB8" s="164"/>
      <c r="BC8" s="494"/>
      <c r="BD8" s="213"/>
      <c r="BE8" s="50"/>
      <c r="BF8" s="50"/>
      <c r="BG8" s="19"/>
      <c r="BH8" s="50"/>
      <c r="BI8" s="50"/>
      <c r="BJ8" s="84"/>
    </row>
    <row r="9" spans="1:62" ht="291.75" customHeight="1" x14ac:dyDescent="0.25">
      <c r="A9" s="36">
        <v>5</v>
      </c>
      <c r="B9" s="450" t="s">
        <v>26</v>
      </c>
      <c r="C9" s="543" t="s">
        <v>568</v>
      </c>
      <c r="D9" s="65" t="s">
        <v>473</v>
      </c>
      <c r="E9" s="555" t="s">
        <v>569</v>
      </c>
      <c r="F9" s="776" t="s">
        <v>570</v>
      </c>
      <c r="G9" s="644" t="s">
        <v>571</v>
      </c>
      <c r="H9" s="538">
        <v>3</v>
      </c>
      <c r="I9" s="13">
        <v>0</v>
      </c>
      <c r="J9" s="53"/>
      <c r="K9" s="785" t="s">
        <v>572</v>
      </c>
      <c r="L9" s="293">
        <f t="shared" si="1"/>
        <v>0</v>
      </c>
      <c r="M9" s="554" t="s">
        <v>570</v>
      </c>
      <c r="N9" s="644" t="s">
        <v>573</v>
      </c>
      <c r="O9" s="538">
        <v>3</v>
      </c>
      <c r="P9" s="13">
        <v>2</v>
      </c>
      <c r="Q9" s="729" t="s">
        <v>574</v>
      </c>
      <c r="R9" s="716" t="s">
        <v>575</v>
      </c>
      <c r="S9" s="293">
        <f t="shared" si="2"/>
        <v>0.16666666666666666</v>
      </c>
      <c r="T9" s="554" t="s">
        <v>570</v>
      </c>
      <c r="U9" s="552" t="s">
        <v>576</v>
      </c>
      <c r="V9" s="538">
        <v>3</v>
      </c>
      <c r="W9" s="13">
        <v>3</v>
      </c>
      <c r="X9" s="812" t="s">
        <v>577</v>
      </c>
      <c r="Y9" s="752" t="s">
        <v>578</v>
      </c>
      <c r="Z9" s="293">
        <f t="shared" si="0"/>
        <v>0.25</v>
      </c>
      <c r="AA9" s="554" t="s">
        <v>570</v>
      </c>
      <c r="AB9" s="553" t="s">
        <v>579</v>
      </c>
      <c r="AC9" s="852">
        <v>3</v>
      </c>
      <c r="AD9" s="319">
        <v>2</v>
      </c>
      <c r="AE9" s="389" t="s">
        <v>580</v>
      </c>
      <c r="AF9" s="851" t="s">
        <v>575</v>
      </c>
      <c r="AG9" s="293">
        <f t="shared" si="8"/>
        <v>0.16666666666666666</v>
      </c>
      <c r="AH9" s="559" t="s">
        <v>545</v>
      </c>
      <c r="AI9" s="560" t="s">
        <v>485</v>
      </c>
      <c r="AJ9" s="560">
        <v>0.25</v>
      </c>
      <c r="AK9" s="560" t="s">
        <v>520</v>
      </c>
      <c r="AL9" s="560">
        <v>0.25</v>
      </c>
      <c r="AM9" s="174">
        <f t="shared" si="3"/>
        <v>0.5</v>
      </c>
      <c r="AN9" s="560" t="s">
        <v>487</v>
      </c>
      <c r="AO9" s="560" t="s">
        <v>488</v>
      </c>
      <c r="AP9" s="561" t="s">
        <v>489</v>
      </c>
      <c r="AQ9" s="199" t="e">
        <f t="shared" si="4"/>
        <v>#VALUE!</v>
      </c>
      <c r="AR9" s="264" t="e">
        <f t="shared" si="5"/>
        <v>#VALUE!</v>
      </c>
      <c r="AS9" s="199" t="e">
        <f t="shared" si="6"/>
        <v>#VALUE!</v>
      </c>
      <c r="AT9" s="131" t="s">
        <v>521</v>
      </c>
      <c r="AU9" s="161" t="e">
        <f t="shared" si="7"/>
        <v>#VALUE!</v>
      </c>
      <c r="AV9" s="200" t="s">
        <v>495</v>
      </c>
      <c r="AW9" s="199">
        <v>0.8</v>
      </c>
      <c r="AX9" s="203" t="s">
        <v>492</v>
      </c>
      <c r="AY9" s="140" t="s">
        <v>522</v>
      </c>
      <c r="AZ9" s="162"/>
      <c r="BA9" s="541"/>
      <c r="BB9" s="164"/>
      <c r="BC9" s="494"/>
      <c r="BD9" s="213"/>
      <c r="BE9" s="50"/>
      <c r="BF9" s="50"/>
      <c r="BG9" s="19"/>
      <c r="BH9" s="50"/>
      <c r="BI9" s="50"/>
      <c r="BJ9" s="84"/>
    </row>
    <row r="10" spans="1:62" ht="208.5" customHeight="1" x14ac:dyDescent="0.25">
      <c r="A10" s="544">
        <v>6</v>
      </c>
      <c r="B10" s="450" t="s">
        <v>26</v>
      </c>
      <c r="C10" s="545" t="s">
        <v>581</v>
      </c>
      <c r="D10" s="65" t="s">
        <v>473</v>
      </c>
      <c r="E10" s="310" t="s">
        <v>508</v>
      </c>
      <c r="F10" s="551" t="s">
        <v>582</v>
      </c>
      <c r="G10" s="552" t="s">
        <v>583</v>
      </c>
      <c r="H10" s="550">
        <v>2</v>
      </c>
      <c r="I10" s="546">
        <v>2</v>
      </c>
      <c r="J10" s="547" t="s">
        <v>584</v>
      </c>
      <c r="K10" s="450" t="s">
        <v>585</v>
      </c>
      <c r="L10" s="293">
        <f t="shared" si="1"/>
        <v>0.25</v>
      </c>
      <c r="M10" s="551" t="s">
        <v>582</v>
      </c>
      <c r="N10" s="552" t="s">
        <v>586</v>
      </c>
      <c r="O10" s="550">
        <v>2</v>
      </c>
      <c r="P10" s="13">
        <v>2</v>
      </c>
      <c r="Q10" s="325" t="s">
        <v>587</v>
      </c>
      <c r="R10" s="716" t="s">
        <v>588</v>
      </c>
      <c r="S10" s="293">
        <f t="shared" si="2"/>
        <v>0.25</v>
      </c>
      <c r="T10" s="551" t="s">
        <v>582</v>
      </c>
      <c r="U10" s="552" t="s">
        <v>589</v>
      </c>
      <c r="V10" s="550">
        <v>2</v>
      </c>
      <c r="W10" s="13">
        <v>2</v>
      </c>
      <c r="X10" s="812" t="s">
        <v>590</v>
      </c>
      <c r="Y10" s="813" t="s">
        <v>591</v>
      </c>
      <c r="Z10" s="293">
        <f t="shared" si="0"/>
        <v>0.25</v>
      </c>
      <c r="AA10" s="551" t="s">
        <v>582</v>
      </c>
      <c r="AB10" s="553" t="s">
        <v>592</v>
      </c>
      <c r="AC10" s="550">
        <v>2</v>
      </c>
      <c r="AD10" s="319">
        <v>2</v>
      </c>
      <c r="AE10" s="389" t="s">
        <v>593</v>
      </c>
      <c r="AF10" s="325" t="s">
        <v>594</v>
      </c>
      <c r="AG10" s="293">
        <f t="shared" si="8"/>
        <v>0.25</v>
      </c>
      <c r="AH10" s="559" t="s">
        <v>545</v>
      </c>
      <c r="AI10" s="562" t="s">
        <v>485</v>
      </c>
      <c r="AJ10" s="560">
        <v>0.25</v>
      </c>
      <c r="AK10" s="560" t="s">
        <v>520</v>
      </c>
      <c r="AL10" s="560">
        <v>0.25</v>
      </c>
      <c r="AM10" s="174">
        <f t="shared" si="3"/>
        <v>0.5</v>
      </c>
      <c r="AN10" s="560" t="s">
        <v>487</v>
      </c>
      <c r="AO10" s="560" t="s">
        <v>488</v>
      </c>
      <c r="AP10" s="561" t="s">
        <v>489</v>
      </c>
      <c r="AQ10" s="199" t="e">
        <f t="shared" si="4"/>
        <v>#VALUE!</v>
      </c>
      <c r="AR10" s="264" t="e">
        <f t="shared" si="5"/>
        <v>#VALUE!</v>
      </c>
      <c r="AS10" s="199" t="e">
        <f t="shared" si="6"/>
        <v>#VALUE!</v>
      </c>
      <c r="AT10" s="131" t="s">
        <v>521</v>
      </c>
      <c r="AU10" s="161" t="e">
        <f t="shared" si="7"/>
        <v>#VALUE!</v>
      </c>
      <c r="AV10" s="200" t="s">
        <v>495</v>
      </c>
      <c r="AW10" s="199">
        <v>0.8</v>
      </c>
      <c r="AX10" s="203" t="s">
        <v>492</v>
      </c>
      <c r="AY10" s="140" t="s">
        <v>522</v>
      </c>
      <c r="AZ10" s="162"/>
      <c r="BA10" s="541"/>
      <c r="BB10" s="164"/>
      <c r="BC10" s="494"/>
      <c r="BD10" s="213"/>
      <c r="BE10" s="50"/>
      <c r="BF10" s="50"/>
      <c r="BG10" s="19"/>
      <c r="BH10" s="50"/>
      <c r="BI10" s="50"/>
      <c r="BJ10" s="84"/>
    </row>
    <row r="11" spans="1:62" ht="409.5" x14ac:dyDescent="0.25">
      <c r="A11" s="9">
        <v>7</v>
      </c>
      <c r="B11" s="18" t="s">
        <v>26</v>
      </c>
      <c r="C11" s="543" t="s">
        <v>595</v>
      </c>
      <c r="D11" s="1" t="s">
        <v>473</v>
      </c>
      <c r="E11" s="288" t="s">
        <v>596</v>
      </c>
      <c r="F11" s="556" t="s">
        <v>597</v>
      </c>
      <c r="G11" s="552" t="s">
        <v>598</v>
      </c>
      <c r="H11" s="538">
        <v>7</v>
      </c>
      <c r="I11" s="13">
        <v>6</v>
      </c>
      <c r="J11" s="53" t="s">
        <v>599</v>
      </c>
      <c r="K11" s="53" t="s">
        <v>600</v>
      </c>
      <c r="L11" s="635">
        <f t="shared" si="1"/>
        <v>0.21428571428571427</v>
      </c>
      <c r="M11" s="556" t="s">
        <v>597</v>
      </c>
      <c r="N11" s="552" t="s">
        <v>601</v>
      </c>
      <c r="O11" s="538">
        <v>5</v>
      </c>
      <c r="P11" s="13">
        <v>3</v>
      </c>
      <c r="Q11" s="389" t="s">
        <v>602</v>
      </c>
      <c r="R11" s="716" t="s">
        <v>603</v>
      </c>
      <c r="S11" s="293">
        <f t="shared" si="2"/>
        <v>0.15</v>
      </c>
      <c r="T11" s="556" t="s">
        <v>597</v>
      </c>
      <c r="U11" s="552" t="s">
        <v>604</v>
      </c>
      <c r="V11" s="538">
        <v>4</v>
      </c>
      <c r="W11" s="13">
        <v>4</v>
      </c>
      <c r="X11" s="452" t="s">
        <v>605</v>
      </c>
      <c r="Y11" s="752" t="s">
        <v>606</v>
      </c>
      <c r="Z11" s="293">
        <f t="shared" si="0"/>
        <v>0.25</v>
      </c>
      <c r="AA11" s="556" t="s">
        <v>597</v>
      </c>
      <c r="AB11" s="553" t="s">
        <v>607</v>
      </c>
      <c r="AC11" s="538">
        <v>4</v>
      </c>
      <c r="AD11" s="319">
        <v>3</v>
      </c>
      <c r="AE11" s="389" t="s">
        <v>608</v>
      </c>
      <c r="AF11" s="841" t="s">
        <v>609</v>
      </c>
      <c r="AG11" s="293">
        <f t="shared" si="8"/>
        <v>0.1875</v>
      </c>
      <c r="AH11" s="559" t="s">
        <v>545</v>
      </c>
      <c r="AI11" s="560" t="s">
        <v>485</v>
      </c>
      <c r="AJ11" s="560">
        <v>0.25</v>
      </c>
      <c r="AK11" s="560" t="s">
        <v>520</v>
      </c>
      <c r="AL11" s="560">
        <v>0.25</v>
      </c>
      <c r="AM11" s="174">
        <f t="shared" si="3"/>
        <v>0.5</v>
      </c>
      <c r="AN11" s="560" t="s">
        <v>487</v>
      </c>
      <c r="AO11" s="560" t="s">
        <v>488</v>
      </c>
      <c r="AP11" s="561" t="s">
        <v>489</v>
      </c>
      <c r="AQ11" s="199" t="e">
        <f t="shared" si="4"/>
        <v>#VALUE!</v>
      </c>
      <c r="AR11" s="264" t="e">
        <f t="shared" si="5"/>
        <v>#VALUE!</v>
      </c>
      <c r="AS11" s="199" t="e">
        <f t="shared" si="6"/>
        <v>#VALUE!</v>
      </c>
      <c r="AT11" s="131" t="s">
        <v>521</v>
      </c>
      <c r="AU11" s="161" t="e">
        <f t="shared" si="7"/>
        <v>#VALUE!</v>
      </c>
      <c r="AV11" s="200" t="s">
        <v>495</v>
      </c>
      <c r="AW11" s="199">
        <v>0.8</v>
      </c>
      <c r="AX11" s="203" t="s">
        <v>492</v>
      </c>
      <c r="AY11" s="140" t="s">
        <v>522</v>
      </c>
      <c r="AZ11" s="162"/>
      <c r="BA11" s="541"/>
      <c r="BB11" s="164"/>
      <c r="BC11" s="494"/>
      <c r="BD11" s="213"/>
      <c r="BE11" s="50"/>
      <c r="BF11" s="50"/>
      <c r="BG11" s="19"/>
      <c r="BH11" s="50"/>
      <c r="BI11" s="50"/>
      <c r="BJ11" s="84"/>
    </row>
    <row r="12" spans="1:62" ht="30" customHeight="1" thickBot="1" x14ac:dyDescent="0.3">
      <c r="D12" s="557"/>
      <c r="K12" s="371" t="s">
        <v>496</v>
      </c>
      <c r="L12" s="372">
        <f>AVERAGE(L5:L11)</f>
        <v>0.19727891156462582</v>
      </c>
      <c r="M12" s="348"/>
      <c r="N12" s="348"/>
      <c r="O12" s="348"/>
      <c r="P12" s="348"/>
      <c r="Q12" s="348"/>
      <c r="R12" s="346" t="s">
        <v>497</v>
      </c>
      <c r="S12" s="341">
        <f>AVERAGE(S5:S11)</f>
        <v>0.18214285714285713</v>
      </c>
      <c r="T12" s="353"/>
      <c r="U12" s="353"/>
      <c r="V12" s="353"/>
      <c r="W12" s="353"/>
      <c r="X12" s="353"/>
      <c r="Y12" s="346" t="s">
        <v>498</v>
      </c>
      <c r="Z12" s="341">
        <f>AVERAGE(Z5:Z11)</f>
        <v>0.25</v>
      </c>
      <c r="AA12" s="345"/>
      <c r="AB12" s="345"/>
      <c r="AC12" s="345"/>
      <c r="AD12" s="345"/>
      <c r="AE12" s="345"/>
      <c r="AF12" s="346" t="s">
        <v>499</v>
      </c>
      <c r="AG12" s="341">
        <f>AVERAGE(AG5:AG11)</f>
        <v>0.21130952380952381</v>
      </c>
      <c r="AH12" s="351"/>
      <c r="AI12" s="351"/>
      <c r="AJ12" s="351"/>
      <c r="AK12" s="351"/>
      <c r="AL12" s="351"/>
      <c r="AM12" s="351"/>
      <c r="AN12" s="351"/>
      <c r="AO12" s="351"/>
      <c r="AP12" s="351"/>
      <c r="AQ12" s="351"/>
      <c r="AR12" s="351"/>
      <c r="AS12" s="351"/>
      <c r="AW12" s="1065" t="s">
        <v>500</v>
      </c>
      <c r="AX12" s="1066"/>
      <c r="AY12" s="344">
        <f>AVERAGE(AV4:AV11)</f>
        <v>0.2</v>
      </c>
      <c r="BC12" s="485" t="s">
        <v>610</v>
      </c>
      <c r="BD12" s="402">
        <f>AVERAGE(BD4:BD11)</f>
        <v>0.1</v>
      </c>
    </row>
    <row r="13" spans="1:62" x14ac:dyDescent="0.25">
      <c r="BC13" s="1068" t="s">
        <v>611</v>
      </c>
      <c r="BD13" s="1068"/>
    </row>
    <row r="14" spans="1:62" x14ac:dyDescent="0.25">
      <c r="BC14" s="486"/>
      <c r="BD14" s="486"/>
    </row>
    <row r="19" spans="56:56" x14ac:dyDescent="0.25">
      <c r="BD19" s="486"/>
    </row>
  </sheetData>
  <mergeCells count="52">
    <mergeCell ref="A4:A5"/>
    <mergeCell ref="B4:B5"/>
    <mergeCell ref="D4:D5"/>
    <mergeCell ref="AW2:AW3"/>
    <mergeCell ref="AU4:AU5"/>
    <mergeCell ref="AV4:AV5"/>
    <mergeCell ref="AW4:AW5"/>
    <mergeCell ref="AH2:AH3"/>
    <mergeCell ref="AI2:AI3"/>
    <mergeCell ref="AJ2:AJ3"/>
    <mergeCell ref="AK2:AK3"/>
    <mergeCell ref="AL2:AL3"/>
    <mergeCell ref="AM2:AM3"/>
    <mergeCell ref="AN2:AN3"/>
    <mergeCell ref="AO2:AO3"/>
    <mergeCell ref="C4:C5"/>
    <mergeCell ref="E4:E5"/>
    <mergeCell ref="T1:Z2"/>
    <mergeCell ref="BA4:BA5"/>
    <mergeCell ref="AS2:AS3"/>
    <mergeCell ref="AY4:AY5"/>
    <mergeCell ref="AH1:AO1"/>
    <mergeCell ref="AP1:AT1"/>
    <mergeCell ref="AX2:AX3"/>
    <mergeCell ref="AY2:AY3"/>
    <mergeCell ref="AP2:AP3"/>
    <mergeCell ref="AZ2:AZ3"/>
    <mergeCell ref="AX1:BD1"/>
    <mergeCell ref="AT2:AT3"/>
    <mergeCell ref="AU2:AU3"/>
    <mergeCell ref="AU1:AW1"/>
    <mergeCell ref="AV2:AV3"/>
    <mergeCell ref="A1:B2"/>
    <mergeCell ref="AR2:AR3"/>
    <mergeCell ref="H1:L2"/>
    <mergeCell ref="M1:S2"/>
    <mergeCell ref="AA1:AG2"/>
    <mergeCell ref="AQ2:AQ3"/>
    <mergeCell ref="C1:G2"/>
    <mergeCell ref="AW12:AX12"/>
    <mergeCell ref="BC13:BD13"/>
    <mergeCell ref="BE1:BJ1"/>
    <mergeCell ref="BA2:BA3"/>
    <mergeCell ref="BB2:BB3"/>
    <mergeCell ref="BC2:BC3"/>
    <mergeCell ref="BJ2:BJ3"/>
    <mergeCell ref="BI2:BI3"/>
    <mergeCell ref="BE2:BE3"/>
    <mergeCell ref="BF2:BF3"/>
    <mergeCell ref="BG2:BG3"/>
    <mergeCell ref="BH2:BH3"/>
    <mergeCell ref="BD2:BD3"/>
  </mergeCells>
  <conditionalFormatting sqref="AX6:AX11">
    <cfRule type="containsText" dxfId="127" priority="1" operator="containsText" text="Extremo">
      <formula>NOT(ISERROR(SEARCH("Extremo",AX6)))</formula>
    </cfRule>
    <cfRule type="containsText" dxfId="126" priority="2" operator="containsText" text="Alto">
      <formula>NOT(ISERROR(SEARCH("Alto",AX6)))</formula>
    </cfRule>
    <cfRule type="containsText" dxfId="125" priority="3" operator="containsText" text="Moderado">
      <formula>NOT(ISERROR(SEARCH("Moderado",AX6)))</formula>
    </cfRule>
    <cfRule type="containsText" dxfId="124" priority="4" operator="containsText" text="Bajo">
      <formula>NOT(ISERROR(SEARCH("Bajo",AX6)))</formula>
    </cfRule>
  </conditionalFormatting>
  <conditionalFormatting sqref="BB4:BB11">
    <cfRule type="containsText" dxfId="123" priority="9" operator="containsText" text="Extremo">
      <formula>NOT(ISERROR(SEARCH("Extremo",BB4)))</formula>
    </cfRule>
    <cfRule type="containsText" dxfId="122" priority="10" operator="containsText" text="Alto">
      <formula>NOT(ISERROR(SEARCH("Alto",BB4)))</formula>
    </cfRule>
    <cfRule type="containsText" dxfId="121" priority="11" operator="containsText" text="Moderado">
      <formula>NOT(ISERROR(SEARCH("Moderado",BB4)))</formula>
    </cfRule>
    <cfRule type="containsText" dxfId="120" priority="12" operator="containsText" text="Bajo">
      <formula>NOT(ISERROR(SEARCH("Bajo",BB4)))</formula>
    </cfRule>
  </conditionalFormatting>
  <conditionalFormatting sqref="BF4:BF11">
    <cfRule type="containsText" dxfId="119" priority="33" operator="containsText" text="Extremo">
      <formula>NOT(ISERROR(SEARCH("Extremo",BF4)))</formula>
    </cfRule>
    <cfRule type="containsText" dxfId="118" priority="34" operator="containsText" text="Alto">
      <formula>NOT(ISERROR(SEARCH("Alto",BF4)))</formula>
    </cfRule>
    <cfRule type="containsText" dxfId="117" priority="35" operator="containsText" text="Moderado">
      <formula>NOT(ISERROR(SEARCH("Moderado",BF4)))</formula>
    </cfRule>
    <cfRule type="containsText" dxfId="116" priority="36" operator="containsText" text="Bajo">
      <formula>NOT(ISERROR(SEARCH("Bajo",BF4)))</formula>
    </cfRule>
  </conditionalFormatting>
  <conditionalFormatting sqref="BH4:BH11">
    <cfRule type="containsText" dxfId="115" priority="29" operator="containsText" text="ZONA DE RIESGO EXTREMA">
      <formula>NOT(ISERROR(SEARCH("ZONA DE RIESGO EXTREMA",BH4)))</formula>
    </cfRule>
    <cfRule type="containsText" dxfId="114" priority="30" operator="containsText" text="ZONA DE RIESGO ALTA">
      <formula>NOT(ISERROR(SEARCH("ZONA DE RIESGO ALTA",BH4)))</formula>
    </cfRule>
    <cfRule type="containsText" dxfId="113" priority="31" operator="containsText" text="ZONA DE RIESGO MODERADA">
      <formula>NOT(ISERROR(SEARCH("ZONA DE RIESGO MODERADA",BH4)))</formula>
    </cfRule>
    <cfRule type="containsText" dxfId="112" priority="32" operator="containsText" text="ZONA DE RIESGO BAJA">
      <formula>NOT(ISERROR(SEARCH("ZONA DE RIESGO BAJA",BH4)))</formula>
    </cfRule>
  </conditionalFormatting>
  <conditionalFormatting sqref="BI4:BI11">
    <cfRule type="containsText" dxfId="111" priority="25" operator="containsText" text="Extremo">
      <formula>NOT(ISERROR(SEARCH("Extremo",BI4)))</formula>
    </cfRule>
    <cfRule type="containsText" dxfId="110" priority="26" operator="containsText" text="Alto">
      <formula>NOT(ISERROR(SEARCH("Alto",BI4)))</formula>
    </cfRule>
    <cfRule type="containsText" dxfId="109" priority="27" operator="containsText" text="Moderado">
      <formula>NOT(ISERROR(SEARCH("Moderado",BI4)))</formula>
    </cfRule>
    <cfRule type="containsText" dxfId="108" priority="28" operator="containsText" text="Bajo">
      <formula>NOT(ISERROR(SEARCH("Bajo",BI4)))</formula>
    </cfRule>
  </conditionalFormatting>
  <dataValidations count="5">
    <dataValidation type="list" allowBlank="1" showInputMessage="1" showErrorMessage="1" sqref="D4 D6:D11" xr:uid="{00000000-0002-0000-0500-000000000000}">
      <formula1>#REF!</formula1>
    </dataValidation>
    <dataValidation type="list" allowBlank="1" showInputMessage="1" showErrorMessage="1" sqref="BI4:BI11" xr:uid="{00000000-0002-0000-0500-000001000000}">
      <formula1>"Bajo,Moderado,Alto,Extremo"</formula1>
    </dataValidation>
    <dataValidation type="list" allowBlank="1" showInputMessage="1" showErrorMessage="1" sqref="BG4:BG11" xr:uid="{00000000-0002-0000-0500-000002000000}">
      <formula1>"1, 2, 3, 4, 5"</formula1>
    </dataValidation>
    <dataValidation type="list" allowBlank="1" showInputMessage="1" showErrorMessage="1" sqref="AR4:AR5 BH4:BH11 BE4:BE11 AZ4:AZ11 AT4:AT5 AV6:AV11" xr:uid="{00000000-0002-0000-0500-000003000000}">
      <formula1>"Insignificante,Menor,Moderado,Mayor,Catastrofico"</formula1>
    </dataValidation>
    <dataValidation type="list" allowBlank="1" showInputMessage="1" showErrorMessage="1" sqref="BF4:BF11 BB4:BB11 AX6:AX11" xr:uid="{00000000-0002-0000-0500-000004000000}">
      <formula1>"Extremo,Alto,Moderado,Bajo"</formula1>
    </dataValidation>
  </dataValidations>
  <pageMargins left="0.7" right="0.7" top="0.75" bottom="0.75" header="0.3" footer="0.3"/>
  <pageSetup paperSize="9"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F6F4-A5FF-4707-8C14-3EAA46A3718B}">
  <dimension ref="A1:BJ13"/>
  <sheetViews>
    <sheetView topLeftCell="AA1" workbookViewId="0">
      <selection activeCell="AA5" sqref="AA5"/>
    </sheetView>
  </sheetViews>
  <sheetFormatPr baseColWidth="10" defaultColWidth="11.42578125" defaultRowHeight="42" customHeight="1" x14ac:dyDescent="0.25"/>
  <cols>
    <col min="1" max="1" width="6.85546875" customWidth="1"/>
    <col min="2" max="2" width="18.28515625" customWidth="1"/>
    <col min="3" max="3" width="41.5703125" customWidth="1"/>
    <col min="4" max="4" width="14.140625" customWidth="1"/>
    <col min="5" max="5" width="53.140625" customWidth="1"/>
    <col min="6" max="6" width="64.5703125" customWidth="1"/>
    <col min="7" max="7" width="54.140625" customWidth="1"/>
    <col min="8" max="9" width="13.5703125" customWidth="1"/>
    <col min="10" max="10" width="32.85546875" customWidth="1"/>
    <col min="11" max="11" width="38.42578125" customWidth="1"/>
    <col min="12" max="12" width="13.5703125" customWidth="1"/>
    <col min="13" max="13" width="69.85546875" customWidth="1"/>
    <col min="14" max="14" width="55.140625" customWidth="1"/>
    <col min="15" max="16" width="13.5703125" customWidth="1"/>
    <col min="17" max="17" width="31" customWidth="1"/>
    <col min="18" max="18" width="19.140625" customWidth="1"/>
    <col min="19" max="19" width="13.5703125" customWidth="1"/>
    <col min="20" max="20" width="62.7109375" customWidth="1"/>
    <col min="21" max="21" width="42" customWidth="1"/>
    <col min="22" max="23" width="13.5703125" customWidth="1"/>
    <col min="24" max="24" width="35.85546875" customWidth="1"/>
    <col min="25" max="26" width="13.5703125" customWidth="1"/>
    <col min="27" max="27" width="74.7109375" customWidth="1"/>
    <col min="28" max="28" width="45.140625" customWidth="1"/>
    <col min="29" max="30" width="13.5703125" customWidth="1"/>
    <col min="31" max="31" width="51.42578125" customWidth="1"/>
    <col min="32" max="33" width="13.5703125" customWidth="1"/>
    <col min="34" max="34" width="7.5703125" customWidth="1"/>
    <col min="35" max="35" width="7.42578125" customWidth="1"/>
    <col min="36" max="36" width="7.85546875" customWidth="1"/>
    <col min="37" max="37" width="6.7109375" customWidth="1"/>
    <col min="39" max="39" width="7.42578125" customWidth="1"/>
    <col min="40" max="40" width="6.5703125" customWidth="1"/>
    <col min="41" max="41" width="5.7109375" customWidth="1"/>
    <col min="43" max="43" width="8.42578125" customWidth="1"/>
    <col min="44" max="44" width="8.28515625" customWidth="1"/>
    <col min="45" max="45" width="8.42578125" customWidth="1"/>
    <col min="46" max="46" width="9.42578125" customWidth="1"/>
    <col min="50" max="50" width="9.42578125" customWidth="1"/>
    <col min="51" max="51" width="8.85546875" customWidth="1"/>
    <col min="52" max="52" width="8" customWidth="1"/>
    <col min="53" max="53" width="6.42578125" customWidth="1"/>
    <col min="54" max="54" width="7.7109375" customWidth="1"/>
    <col min="55" max="55" width="8" customWidth="1"/>
    <col min="56" max="56" width="11.28515625" customWidth="1"/>
    <col min="57" max="57" width="28.85546875" customWidth="1"/>
    <col min="58" max="58" width="13.85546875" customWidth="1"/>
    <col min="59" max="59" width="14.5703125" customWidth="1"/>
    <col min="61" max="61" width="14.5703125" customWidth="1"/>
    <col min="62" max="62" width="15.42578125" customWidth="1"/>
    <col min="63" max="63" width="37.85546875" customWidth="1"/>
    <col min="64" max="64" width="13.7109375" customWidth="1"/>
    <col min="66" max="66" width="15" customWidth="1"/>
    <col min="67" max="67" width="15.42578125" customWidth="1"/>
    <col min="68" max="68" width="12.7109375" customWidth="1"/>
  </cols>
  <sheetData>
    <row r="1" spans="1:62" ht="42" customHeight="1" x14ac:dyDescent="0.25">
      <c r="A1" s="1033"/>
      <c r="B1" s="1034"/>
      <c r="C1" s="1037" t="s">
        <v>612</v>
      </c>
      <c r="D1" s="1037"/>
      <c r="E1" s="1037"/>
      <c r="F1" s="1037"/>
      <c r="G1" s="1038"/>
      <c r="H1" s="1111" t="s">
        <v>613</v>
      </c>
      <c r="I1" s="1031"/>
      <c r="J1" s="1031"/>
      <c r="K1" s="1031"/>
      <c r="L1" s="1112"/>
      <c r="M1" s="1113" t="s">
        <v>614</v>
      </c>
      <c r="N1" s="1114"/>
      <c r="O1" s="1115"/>
      <c r="P1" s="1115"/>
      <c r="Q1" s="1115"/>
      <c r="R1" s="1115"/>
      <c r="S1" s="1116"/>
      <c r="T1" s="1027" t="s">
        <v>615</v>
      </c>
      <c r="U1" s="1028"/>
      <c r="V1" s="1028"/>
      <c r="W1" s="1028"/>
      <c r="X1" s="1028"/>
      <c r="Y1" s="1028"/>
      <c r="Z1" s="1029"/>
      <c r="AA1" s="1027" t="s">
        <v>616</v>
      </c>
      <c r="AB1" s="1028"/>
      <c r="AC1" s="1028"/>
      <c r="AD1" s="1028"/>
      <c r="AE1" s="1028"/>
      <c r="AF1" s="1028"/>
      <c r="AG1" s="1029"/>
      <c r="AH1" s="1047" t="s">
        <v>422</v>
      </c>
      <c r="AI1" s="1047"/>
      <c r="AJ1" s="1047"/>
      <c r="AK1" s="1047"/>
      <c r="AL1" s="1047"/>
      <c r="AM1" s="1047"/>
      <c r="AN1" s="1047"/>
      <c r="AO1" s="1047"/>
      <c r="AP1" s="1048" t="s">
        <v>423</v>
      </c>
      <c r="AQ1" s="1049"/>
      <c r="AR1" s="1049"/>
      <c r="AS1" s="1049"/>
      <c r="AT1" s="1050"/>
      <c r="AU1" s="1048" t="s">
        <v>424</v>
      </c>
      <c r="AV1" s="1049"/>
      <c r="AW1" s="1050"/>
      <c r="AX1" s="1052" t="s">
        <v>425</v>
      </c>
      <c r="AY1" s="1053"/>
      <c r="AZ1" s="1053"/>
      <c r="BA1" s="1053"/>
      <c r="BB1" s="1053"/>
      <c r="BC1" s="1053"/>
      <c r="BD1" s="1054"/>
      <c r="BE1" s="1042" t="s">
        <v>426</v>
      </c>
      <c r="BF1" s="1042"/>
      <c r="BG1" s="1042"/>
      <c r="BH1" s="1042"/>
      <c r="BI1" s="1042"/>
      <c r="BJ1" s="1042"/>
    </row>
    <row r="2" spans="1:62" ht="42" customHeight="1" thickBot="1" x14ac:dyDescent="0.3">
      <c r="A2" s="1035"/>
      <c r="B2" s="1036"/>
      <c r="C2" s="1037"/>
      <c r="D2" s="1037"/>
      <c r="E2" s="1037"/>
      <c r="F2" s="1037"/>
      <c r="G2" s="1038"/>
      <c r="H2" s="1111"/>
      <c r="I2" s="1031"/>
      <c r="J2" s="1031"/>
      <c r="K2" s="1031"/>
      <c r="L2" s="1112"/>
      <c r="M2" s="1117"/>
      <c r="N2" s="1118"/>
      <c r="O2" s="1118"/>
      <c r="P2" s="1118"/>
      <c r="Q2" s="1118"/>
      <c r="R2" s="1118"/>
      <c r="S2" s="1119"/>
      <c r="T2" s="1030"/>
      <c r="U2" s="1031"/>
      <c r="V2" s="1031"/>
      <c r="W2" s="1031"/>
      <c r="X2" s="1031"/>
      <c r="Y2" s="1031"/>
      <c r="Z2" s="1032"/>
      <c r="AA2" s="1030"/>
      <c r="AB2" s="1031"/>
      <c r="AC2" s="1031"/>
      <c r="AD2" s="1031"/>
      <c r="AE2" s="1031"/>
      <c r="AF2" s="1031"/>
      <c r="AG2" s="1032"/>
      <c r="AH2" s="1043" t="s">
        <v>427</v>
      </c>
      <c r="AI2" s="1043" t="s">
        <v>428</v>
      </c>
      <c r="AJ2" s="1043" t="s">
        <v>429</v>
      </c>
      <c r="AK2" s="1043" t="s">
        <v>428</v>
      </c>
      <c r="AL2" s="1044" t="s">
        <v>430</v>
      </c>
      <c r="AM2" s="1043" t="s">
        <v>431</v>
      </c>
      <c r="AN2" s="1043" t="s">
        <v>432</v>
      </c>
      <c r="AO2" s="1043" t="s">
        <v>433</v>
      </c>
      <c r="AP2" s="1045" t="s">
        <v>434</v>
      </c>
      <c r="AQ2" s="1045" t="s">
        <v>435</v>
      </c>
      <c r="AR2" s="1045" t="s">
        <v>436</v>
      </c>
      <c r="AS2" s="1045" t="s">
        <v>437</v>
      </c>
      <c r="AT2" s="1045" t="s">
        <v>438</v>
      </c>
      <c r="AU2" s="1055" t="s">
        <v>439</v>
      </c>
      <c r="AV2" s="1060" t="s">
        <v>440</v>
      </c>
      <c r="AW2" s="1059" t="s">
        <v>441</v>
      </c>
      <c r="AX2" s="1044" t="s">
        <v>442</v>
      </c>
      <c r="AY2" s="1044" t="s">
        <v>443</v>
      </c>
      <c r="AZ2" s="1044" t="s">
        <v>444</v>
      </c>
      <c r="BA2" s="1061" t="s">
        <v>445</v>
      </c>
      <c r="BB2" s="1044" t="s">
        <v>446</v>
      </c>
      <c r="BC2" s="1069" t="s">
        <v>447</v>
      </c>
      <c r="BD2" s="1063" t="s">
        <v>448</v>
      </c>
      <c r="BE2" s="1047" t="s">
        <v>449</v>
      </c>
      <c r="BF2" s="1047" t="s">
        <v>450</v>
      </c>
      <c r="BG2" s="1067" t="s">
        <v>451</v>
      </c>
      <c r="BH2" s="1067" t="s">
        <v>452</v>
      </c>
      <c r="BI2" s="1047" t="s">
        <v>453</v>
      </c>
      <c r="BJ2" s="1047" t="s">
        <v>454</v>
      </c>
    </row>
    <row r="3" spans="1:62" ht="55.5" customHeight="1" thickBot="1" x14ac:dyDescent="0.3">
      <c r="A3" s="6" t="s">
        <v>455</v>
      </c>
      <c r="B3" s="6" t="s">
        <v>456</v>
      </c>
      <c r="C3" s="6" t="s">
        <v>457</v>
      </c>
      <c r="D3" s="7" t="s">
        <v>458</v>
      </c>
      <c r="E3" s="6" t="s">
        <v>506</v>
      </c>
      <c r="F3" s="6" t="s">
        <v>460</v>
      </c>
      <c r="G3" s="6" t="s">
        <v>461</v>
      </c>
      <c r="H3" s="77" t="s">
        <v>462</v>
      </c>
      <c r="I3" s="45" t="s">
        <v>463</v>
      </c>
      <c r="J3" s="45" t="s">
        <v>464</v>
      </c>
      <c r="K3" s="48" t="s">
        <v>465</v>
      </c>
      <c r="L3" s="303" t="s">
        <v>466</v>
      </c>
      <c r="M3" s="307" t="s">
        <v>460</v>
      </c>
      <c r="N3" s="529" t="s">
        <v>461</v>
      </c>
      <c r="O3" s="303" t="s">
        <v>467</v>
      </c>
      <c r="P3" s="306" t="s">
        <v>463</v>
      </c>
      <c r="Q3" s="306" t="s">
        <v>468</v>
      </c>
      <c r="R3" s="306" t="s">
        <v>465</v>
      </c>
      <c r="S3" s="303" t="s">
        <v>466</v>
      </c>
      <c r="T3" s="307" t="s">
        <v>460</v>
      </c>
      <c r="U3" s="6" t="s">
        <v>461</v>
      </c>
      <c r="V3" s="760" t="s">
        <v>469</v>
      </c>
      <c r="W3" s="306" t="s">
        <v>463</v>
      </c>
      <c r="X3" s="306" t="s">
        <v>468</v>
      </c>
      <c r="Y3" s="306" t="s">
        <v>465</v>
      </c>
      <c r="Z3" s="303" t="s">
        <v>470</v>
      </c>
      <c r="AA3" s="307" t="s">
        <v>460</v>
      </c>
      <c r="AB3" s="6" t="s">
        <v>461</v>
      </c>
      <c r="AC3" s="303" t="s">
        <v>471</v>
      </c>
      <c r="AD3" s="306" t="s">
        <v>463</v>
      </c>
      <c r="AE3" s="306" t="s">
        <v>468</v>
      </c>
      <c r="AF3" s="306" t="s">
        <v>465</v>
      </c>
      <c r="AG3" s="303" t="s">
        <v>472</v>
      </c>
      <c r="AH3" s="1043"/>
      <c r="AI3" s="1043"/>
      <c r="AJ3" s="1043"/>
      <c r="AK3" s="1043"/>
      <c r="AL3" s="1044"/>
      <c r="AM3" s="1043"/>
      <c r="AN3" s="1043"/>
      <c r="AO3" s="1043"/>
      <c r="AP3" s="1046"/>
      <c r="AQ3" s="1046"/>
      <c r="AR3" s="1046"/>
      <c r="AS3" s="1046"/>
      <c r="AT3" s="1046"/>
      <c r="AU3" s="1056"/>
      <c r="AV3" s="1094"/>
      <c r="AW3" s="1060"/>
      <c r="AX3" s="1044"/>
      <c r="AY3" s="1044"/>
      <c r="AZ3" s="1044"/>
      <c r="BA3" s="1061"/>
      <c r="BB3" s="1044"/>
      <c r="BC3" s="1069"/>
      <c r="BD3" s="1064"/>
      <c r="BE3" s="1047"/>
      <c r="BF3" s="1047"/>
      <c r="BG3" s="1067"/>
      <c r="BH3" s="1067"/>
      <c r="BI3" s="1047"/>
      <c r="BJ3" s="1047"/>
    </row>
    <row r="4" spans="1:62" ht="405.75" customHeight="1" x14ac:dyDescent="0.25">
      <c r="A4" s="9">
        <v>1</v>
      </c>
      <c r="B4" s="761" t="s">
        <v>46</v>
      </c>
      <c r="C4" s="762" t="s">
        <v>617</v>
      </c>
      <c r="D4" s="763" t="s">
        <v>473</v>
      </c>
      <c r="E4" s="570" t="s">
        <v>618</v>
      </c>
      <c r="F4" s="78" t="s">
        <v>619</v>
      </c>
      <c r="G4" s="764" t="s">
        <v>620</v>
      </c>
      <c r="H4" s="15">
        <v>3</v>
      </c>
      <c r="I4" s="9">
        <v>3</v>
      </c>
      <c r="J4" s="28" t="s">
        <v>621</v>
      </c>
      <c r="K4" s="9" t="s">
        <v>622</v>
      </c>
      <c r="L4" s="293">
        <f>(I4*0.25)/H4</f>
        <v>0.25</v>
      </c>
      <c r="M4" s="78" t="s">
        <v>623</v>
      </c>
      <c r="N4" s="764" t="s">
        <v>624</v>
      </c>
      <c r="O4" s="15">
        <v>3</v>
      </c>
      <c r="P4" s="9">
        <v>3</v>
      </c>
      <c r="Q4" s="28" t="s">
        <v>625</v>
      </c>
      <c r="R4" s="28" t="s">
        <v>626</v>
      </c>
      <c r="S4" s="293">
        <f>(P4*0.25)/O4</f>
        <v>0.25</v>
      </c>
      <c r="T4" s="78" t="s">
        <v>623</v>
      </c>
      <c r="U4" s="844" t="s">
        <v>627</v>
      </c>
      <c r="V4" s="765">
        <v>2</v>
      </c>
      <c r="W4" s="805">
        <v>2</v>
      </c>
      <c r="X4" s="845" t="s">
        <v>628</v>
      </c>
      <c r="Y4" s="292"/>
      <c r="Z4" s="314">
        <f>(W4*0.25)/V4</f>
        <v>0.25</v>
      </c>
      <c r="AA4" s="78" t="s">
        <v>623</v>
      </c>
      <c r="AB4" s="844" t="s">
        <v>629</v>
      </c>
      <c r="AC4" s="765">
        <v>2</v>
      </c>
      <c r="AD4" s="766">
        <v>2</v>
      </c>
      <c r="AE4" s="767" t="s">
        <v>630</v>
      </c>
      <c r="AF4" s="292"/>
      <c r="AG4" s="314">
        <f>(AD4*0.25)/AC4</f>
        <v>0.25</v>
      </c>
      <c r="AH4" s="180" t="s">
        <v>631</v>
      </c>
      <c r="AI4" s="180">
        <v>0.15</v>
      </c>
      <c r="AJ4" s="180" t="s">
        <v>486</v>
      </c>
      <c r="AK4" s="180">
        <v>0.15</v>
      </c>
      <c r="AL4" s="134">
        <f>(AI4+AK4)</f>
        <v>0.3</v>
      </c>
      <c r="AM4" s="180" t="s">
        <v>487</v>
      </c>
      <c r="AN4" s="180" t="s">
        <v>488</v>
      </c>
      <c r="AO4" s="184" t="s">
        <v>489</v>
      </c>
      <c r="AP4" s="768" t="s">
        <v>632</v>
      </c>
      <c r="AQ4" s="138">
        <v>1</v>
      </c>
      <c r="AR4" s="178" t="s">
        <v>491</v>
      </c>
      <c r="AS4" s="138">
        <v>0.6</v>
      </c>
      <c r="AT4" s="140" t="s">
        <v>492</v>
      </c>
      <c r="AU4" s="121">
        <f>AL4*AQ4</f>
        <v>0.3</v>
      </c>
      <c r="AV4" s="120">
        <f>AQ4-AU4</f>
        <v>0.7</v>
      </c>
      <c r="AW4" s="183" t="s">
        <v>493</v>
      </c>
      <c r="AX4" s="178" t="s">
        <v>633</v>
      </c>
      <c r="AY4" s="161">
        <v>0.7</v>
      </c>
      <c r="AZ4" s="162" t="s">
        <v>495</v>
      </c>
      <c r="BA4" s="138">
        <v>0.6</v>
      </c>
      <c r="BB4" s="140" t="s">
        <v>492</v>
      </c>
      <c r="BC4" s="494" t="s">
        <v>522</v>
      </c>
      <c r="BD4" s="213">
        <f>(AQ4-AY4)</f>
        <v>0.30000000000000004</v>
      </c>
      <c r="BE4" s="3"/>
      <c r="BF4" s="3"/>
      <c r="BG4" s="3"/>
      <c r="BH4" s="3"/>
      <c r="BI4" s="3"/>
      <c r="BJ4" s="3"/>
    </row>
    <row r="5" spans="1:62" ht="299.25" x14ac:dyDescent="0.25">
      <c r="A5" s="9">
        <v>2</v>
      </c>
      <c r="B5" s="761" t="s">
        <v>28</v>
      </c>
      <c r="C5" s="762" t="s">
        <v>29</v>
      </c>
      <c r="D5" s="763" t="s">
        <v>634</v>
      </c>
      <c r="E5" s="763" t="s">
        <v>635</v>
      </c>
      <c r="F5" s="769" t="s">
        <v>636</v>
      </c>
      <c r="G5" s="530" t="s">
        <v>637</v>
      </c>
      <c r="H5" s="15">
        <v>1</v>
      </c>
      <c r="I5" s="9">
        <v>1</v>
      </c>
      <c r="J5" s="28" t="s">
        <v>638</v>
      </c>
      <c r="K5" s="28"/>
      <c r="L5" s="293">
        <f>(I5*0.25)/H5</f>
        <v>0.25</v>
      </c>
      <c r="M5" s="769" t="s">
        <v>636</v>
      </c>
      <c r="N5" s="530" t="s">
        <v>639</v>
      </c>
      <c r="O5" s="15">
        <v>1</v>
      </c>
      <c r="P5" s="9">
        <v>1</v>
      </c>
      <c r="Q5" s="28" t="s">
        <v>640</v>
      </c>
      <c r="R5" s="394"/>
      <c r="S5" s="293">
        <f>(P5*0.25)/O5</f>
        <v>0.25</v>
      </c>
      <c r="T5" s="769" t="s">
        <v>636</v>
      </c>
      <c r="U5" s="530" t="s">
        <v>641</v>
      </c>
      <c r="V5" s="770">
        <v>1</v>
      </c>
      <c r="W5" s="771">
        <v>1</v>
      </c>
      <c r="X5" s="282" t="s">
        <v>642</v>
      </c>
      <c r="Y5" s="292"/>
      <c r="Z5" s="314">
        <f>(W5*0.25)/V5</f>
        <v>0.25</v>
      </c>
      <c r="AA5" s="769" t="s">
        <v>643</v>
      </c>
      <c r="AB5" s="530" t="s">
        <v>644</v>
      </c>
      <c r="AC5" s="765">
        <v>1</v>
      </c>
      <c r="AD5" s="771">
        <v>1</v>
      </c>
      <c r="AE5" s="514" t="s">
        <v>645</v>
      </c>
      <c r="AF5" s="292"/>
      <c r="AG5" s="314">
        <f>(AD5*0.25)/AC5</f>
        <v>0.25</v>
      </c>
      <c r="AH5" s="180" t="s">
        <v>485</v>
      </c>
      <c r="AI5" s="180">
        <v>0.25</v>
      </c>
      <c r="AJ5" s="180" t="s">
        <v>486</v>
      </c>
      <c r="AK5" s="180">
        <v>0.15</v>
      </c>
      <c r="AL5" s="134">
        <f>(AI5+AK5)</f>
        <v>0.4</v>
      </c>
      <c r="AM5" s="180" t="s">
        <v>487</v>
      </c>
      <c r="AN5" s="180" t="s">
        <v>488</v>
      </c>
      <c r="AO5" s="184" t="s">
        <v>489</v>
      </c>
      <c r="AP5" s="131" t="s">
        <v>521</v>
      </c>
      <c r="AQ5" s="138">
        <v>0.2</v>
      </c>
      <c r="AR5" s="139" t="s">
        <v>646</v>
      </c>
      <c r="AS5" s="138">
        <v>1</v>
      </c>
      <c r="AT5" s="140" t="s">
        <v>647</v>
      </c>
      <c r="AU5" s="121">
        <f>AL5*AQ5</f>
        <v>8.0000000000000016E-2</v>
      </c>
      <c r="AV5" s="120">
        <f>AQ5-AU5</f>
        <v>0.12</v>
      </c>
      <c r="AW5" s="185" t="s">
        <v>493</v>
      </c>
      <c r="AX5" s="131" t="s">
        <v>521</v>
      </c>
      <c r="AY5" s="120">
        <v>0.12</v>
      </c>
      <c r="AZ5" s="139" t="s">
        <v>646</v>
      </c>
      <c r="BA5" s="138">
        <v>1</v>
      </c>
      <c r="BB5" s="140" t="s">
        <v>647</v>
      </c>
      <c r="BC5" s="494" t="s">
        <v>522</v>
      </c>
      <c r="BD5" s="213">
        <f>(AQ5-AY5)</f>
        <v>8.0000000000000016E-2</v>
      </c>
      <c r="BE5" s="3"/>
      <c r="BF5" s="3"/>
      <c r="BG5" s="3"/>
      <c r="BH5" s="3"/>
      <c r="BI5" s="3"/>
      <c r="BJ5" s="3"/>
    </row>
    <row r="6" spans="1:62" ht="42" customHeight="1" thickBot="1" x14ac:dyDescent="0.3">
      <c r="K6" s="347" t="s">
        <v>496</v>
      </c>
      <c r="L6" s="341">
        <f>AVERAGE(L4:L5)</f>
        <v>0.25</v>
      </c>
      <c r="M6" s="351"/>
      <c r="N6" s="351"/>
      <c r="O6" s="351"/>
      <c r="P6" s="772"/>
      <c r="Q6" s="772"/>
      <c r="R6" s="346" t="s">
        <v>497</v>
      </c>
      <c r="S6" s="349">
        <f>AVERAGE(S4:S5)</f>
        <v>0.25</v>
      </c>
      <c r="T6" s="773" t="s">
        <v>648</v>
      </c>
      <c r="U6" s="773"/>
      <c r="V6" s="772"/>
      <c r="W6" s="772"/>
      <c r="X6" s="777"/>
      <c r="Y6" s="346" t="s">
        <v>498</v>
      </c>
      <c r="Z6" s="341">
        <f>AVERAGE(Z4:Z5)</f>
        <v>0.25</v>
      </c>
      <c r="AA6" s="345"/>
      <c r="AB6" s="345"/>
      <c r="AC6" s="345"/>
      <c r="AD6" s="345"/>
      <c r="AE6" s="345"/>
      <c r="AF6" s="346" t="s">
        <v>649</v>
      </c>
      <c r="AG6" s="341">
        <f>AVERAGE(AG4:AG5)</f>
        <v>0.25</v>
      </c>
      <c r="AH6" s="351"/>
      <c r="AI6" s="351"/>
      <c r="AJ6" s="351"/>
      <c r="AK6" s="351"/>
      <c r="AL6" s="351"/>
      <c r="AM6" s="351"/>
      <c r="AN6" s="351"/>
      <c r="AO6" s="351"/>
      <c r="AP6" s="351"/>
      <c r="AQ6" s="351"/>
      <c r="AR6" s="351"/>
      <c r="AS6" s="351"/>
      <c r="AW6" s="1065" t="s">
        <v>500</v>
      </c>
      <c r="AX6" s="1066"/>
      <c r="AY6" s="344">
        <f>AVERAGE(AV4:AV5)</f>
        <v>0.41</v>
      </c>
      <c r="BC6" s="485" t="s">
        <v>610</v>
      </c>
      <c r="BD6" s="402">
        <v>0.19</v>
      </c>
    </row>
    <row r="7" spans="1:62" ht="42" customHeight="1" x14ac:dyDescent="0.25">
      <c r="X7" s="778"/>
      <c r="AA7" s="774"/>
      <c r="AB7" s="775"/>
      <c r="AU7" s="287"/>
      <c r="BC7" s="1109" t="s">
        <v>611</v>
      </c>
      <c r="BD7" s="1110"/>
    </row>
    <row r="8" spans="1:62" ht="42" customHeight="1" x14ac:dyDescent="0.25">
      <c r="X8" s="779"/>
    </row>
    <row r="9" spans="1:62" ht="42" customHeight="1" x14ac:dyDescent="0.25">
      <c r="X9" s="780"/>
    </row>
    <row r="10" spans="1:62" ht="42" customHeight="1" x14ac:dyDescent="0.25">
      <c r="X10" s="535"/>
    </row>
    <row r="11" spans="1:62" ht="42" customHeight="1" x14ac:dyDescent="0.25">
      <c r="X11" s="781"/>
    </row>
    <row r="12" spans="1:62" ht="42" customHeight="1" x14ac:dyDescent="0.25">
      <c r="X12" s="782"/>
    </row>
    <row r="13" spans="1:62" ht="42" customHeight="1" x14ac:dyDescent="0.25">
      <c r="X13" s="751"/>
    </row>
  </sheetData>
  <mergeCells count="42">
    <mergeCell ref="AA1:AG2"/>
    <mergeCell ref="A1:B2"/>
    <mergeCell ref="C1:G2"/>
    <mergeCell ref="H1:L2"/>
    <mergeCell ref="M1:S2"/>
    <mergeCell ref="T1:Z2"/>
    <mergeCell ref="BE1:BJ1"/>
    <mergeCell ref="AH2:AH3"/>
    <mergeCell ref="AI2:AI3"/>
    <mergeCell ref="AJ2:AJ3"/>
    <mergeCell ref="AK2:AK3"/>
    <mergeCell ref="AL2:AL3"/>
    <mergeCell ref="AR2:AR3"/>
    <mergeCell ref="AH1:AO1"/>
    <mergeCell ref="AP1:AT1"/>
    <mergeCell ref="AU1:AW1"/>
    <mergeCell ref="AX1:BD1"/>
    <mergeCell ref="AM2:AM3"/>
    <mergeCell ref="AN2:AN3"/>
    <mergeCell ref="AO2:AO3"/>
    <mergeCell ref="AP2:AP3"/>
    <mergeCell ref="AQ2:AQ3"/>
    <mergeCell ref="AS2:AS3"/>
    <mergeCell ref="AT2:AT3"/>
    <mergeCell ref="AU2:AU3"/>
    <mergeCell ref="AV2:AV3"/>
    <mergeCell ref="AW2:AW3"/>
    <mergeCell ref="BH2:BH3"/>
    <mergeCell ref="BI2:BI3"/>
    <mergeCell ref="BJ2:BJ3"/>
    <mergeCell ref="AY2:AY3"/>
    <mergeCell ref="AZ2:AZ3"/>
    <mergeCell ref="BA2:BA3"/>
    <mergeCell ref="BB2:BB3"/>
    <mergeCell ref="BC2:BC3"/>
    <mergeCell ref="BD2:BD3"/>
    <mergeCell ref="AW6:AX6"/>
    <mergeCell ref="BC7:BD7"/>
    <mergeCell ref="BE2:BE3"/>
    <mergeCell ref="BF2:BF3"/>
    <mergeCell ref="BG2:BG3"/>
    <mergeCell ref="AX2:AX3"/>
  </mergeCells>
  <conditionalFormatting sqref="AT4:AT5">
    <cfRule type="containsText" dxfId="107" priority="5" operator="containsText" text="Extremo">
      <formula>NOT(ISERROR(SEARCH("Extremo",AT4)))</formula>
    </cfRule>
    <cfRule type="containsText" dxfId="106" priority="6" operator="containsText" text="Alto">
      <formula>NOT(ISERROR(SEARCH("Alto",AT4)))</formula>
    </cfRule>
    <cfRule type="containsText" dxfId="105" priority="7" operator="containsText" text="Moderado">
      <formula>NOT(ISERROR(SEARCH("Moderado",AT4)))</formula>
    </cfRule>
    <cfRule type="containsText" dxfId="104" priority="8" operator="containsText" text="Bajo">
      <formula>NOT(ISERROR(SEARCH("Bajo",AT4)))</formula>
    </cfRule>
  </conditionalFormatting>
  <conditionalFormatting sqref="BB4:BB5">
    <cfRule type="containsText" dxfId="103" priority="1" operator="containsText" text="Extremo">
      <formula>NOT(ISERROR(SEARCH("Extremo",BB4)))</formula>
    </cfRule>
    <cfRule type="containsText" dxfId="102" priority="2" operator="containsText" text="Alto">
      <formula>NOT(ISERROR(SEARCH("Alto",BB4)))</formula>
    </cfRule>
    <cfRule type="containsText" dxfId="101" priority="3" operator="containsText" text="Moderado">
      <formula>NOT(ISERROR(SEARCH("Moderado",BB4)))</formula>
    </cfRule>
    <cfRule type="containsText" dxfId="100" priority="4" operator="containsText" text="Bajo">
      <formula>NOT(ISERROR(SEARCH("Bajo",BB4)))</formula>
    </cfRule>
  </conditionalFormatting>
  <dataValidations count="3">
    <dataValidation type="list" allowBlank="1" showInputMessage="1" showErrorMessage="1" sqref="AR4:AR5 AZ4:AZ5" xr:uid="{1E127D9A-60A9-4771-80A8-0B7A5F74BD97}">
      <formula1>"Insignificante,Menor,Moderado,Mayor,Catastrofico"</formula1>
    </dataValidation>
    <dataValidation type="list" allowBlank="1" showInputMessage="1" showErrorMessage="1" sqref="AT4:AT5 BB4:BB5" xr:uid="{C16111FA-0A85-4336-B4A0-5DEBBD45C37D}">
      <formula1>"Extremo,Alto,Moderado,Bajo"</formula1>
    </dataValidation>
    <dataValidation type="list" allowBlank="1" showInputMessage="1" showErrorMessage="1" sqref="D4:D5" xr:uid="{1EDFBB12-84C1-4A9B-B1E0-59F48C724D55}">
      <formula1>#REF!</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3E828"/>
  </sheetPr>
  <dimension ref="A1:BV20"/>
  <sheetViews>
    <sheetView topLeftCell="D5" zoomScale="118" zoomScaleNormal="118" workbookViewId="0">
      <selection activeCell="Y6" sqref="Y6"/>
    </sheetView>
  </sheetViews>
  <sheetFormatPr baseColWidth="10" defaultColWidth="11.42578125" defaultRowHeight="15" x14ac:dyDescent="0.25"/>
  <cols>
    <col min="1" max="1" width="5.85546875" customWidth="1"/>
    <col min="2" max="2" width="16.42578125" customWidth="1"/>
    <col min="3" max="3" width="34.28515625" customWidth="1"/>
    <col min="4" max="4" width="14.85546875" customWidth="1"/>
    <col min="5" max="5" width="62.42578125" customWidth="1"/>
    <col min="6" max="6" width="36.28515625" customWidth="1"/>
    <col min="7" max="7" width="79" customWidth="1"/>
    <col min="8" max="8" width="17.28515625" customWidth="1"/>
    <col min="9" max="9" width="21.28515625" customWidth="1"/>
    <col min="10" max="10" width="48.28515625" customWidth="1"/>
    <col min="11" max="11" width="25.5703125" customWidth="1"/>
    <col min="12" max="12" width="18.140625" customWidth="1"/>
    <col min="13" max="13" width="37.5703125" customWidth="1"/>
    <col min="14" max="14" width="81" customWidth="1"/>
    <col min="15" max="16" width="18.140625" customWidth="1"/>
    <col min="17" max="17" width="46.140625" customWidth="1"/>
    <col min="18" max="18" width="21.42578125" customWidth="1"/>
    <col min="19" max="19" width="16.7109375" customWidth="1"/>
    <col min="20" max="20" width="37.85546875" customWidth="1"/>
    <col min="21" max="21" width="63.85546875" customWidth="1"/>
    <col min="22" max="22" width="22.5703125" customWidth="1"/>
    <col min="23" max="23" width="18.85546875" customWidth="1"/>
    <col min="24" max="24" width="54.140625" customWidth="1"/>
    <col min="25" max="25" width="27.7109375" customWidth="1"/>
    <col min="26" max="26" width="16" customWidth="1"/>
    <col min="27" max="27" width="30.85546875" customWidth="1"/>
    <col min="28" max="28" width="61.85546875" customWidth="1"/>
    <col min="29" max="29" width="21.85546875" customWidth="1"/>
    <col min="30" max="30" width="25.42578125" customWidth="1"/>
    <col min="31" max="31" width="61.28515625" customWidth="1"/>
    <col min="32" max="32" width="39.42578125" customWidth="1"/>
    <col min="33" max="33" width="20.42578125" customWidth="1"/>
    <col min="34" max="34" width="11.28515625" customWidth="1"/>
    <col min="35" max="35" width="10" customWidth="1"/>
    <col min="36" max="36" width="10.28515625" customWidth="1"/>
    <col min="37" max="37" width="10.7109375" customWidth="1"/>
    <col min="38" max="38" width="11.28515625" customWidth="1"/>
    <col min="39" max="39" width="9.5703125" customWidth="1"/>
    <col min="41" max="41" width="10.28515625" customWidth="1"/>
    <col min="42" max="42" width="9.28515625" customWidth="1"/>
    <col min="43" max="43" width="9.85546875" customWidth="1"/>
    <col min="44" max="44" width="9.140625" customWidth="1"/>
    <col min="45" max="45" width="9.5703125" customWidth="1"/>
    <col min="46" max="46" width="8.85546875" customWidth="1"/>
    <col min="47" max="47" width="15.7109375" customWidth="1"/>
    <col min="48" max="48" width="17.85546875" customWidth="1"/>
    <col min="49" max="49" width="8" customWidth="1"/>
    <col min="50" max="50" width="13.140625" customWidth="1"/>
    <col min="51" max="51" width="7.7109375" customWidth="1"/>
    <col min="52" max="52" width="6" customWidth="1"/>
    <col min="53" max="53" width="8.7109375" customWidth="1"/>
    <col min="54" max="54" width="9.85546875" customWidth="1"/>
    <col min="55" max="55" width="8.85546875" customWidth="1"/>
    <col min="56" max="56" width="16" customWidth="1"/>
    <col min="57" max="57" width="16.5703125" customWidth="1"/>
    <col min="58" max="58" width="15" customWidth="1"/>
    <col min="59" max="59" width="11.5703125" customWidth="1"/>
    <col min="60" max="60" width="14.7109375" customWidth="1"/>
    <col min="61" max="61" width="9.5703125" customWidth="1"/>
    <col min="62" max="62" width="54.85546875" customWidth="1"/>
    <col min="63" max="63" width="21.5703125" customWidth="1"/>
    <col min="64" max="64" width="15.7109375" customWidth="1"/>
    <col min="65" max="65" width="16.42578125" customWidth="1"/>
    <col min="66" max="66" width="28.5703125" customWidth="1"/>
    <col min="67" max="67" width="25.7109375" customWidth="1"/>
    <col min="68" max="68" width="19.7109375" customWidth="1"/>
  </cols>
  <sheetData>
    <row r="1" spans="1:74" ht="33" customHeight="1" x14ac:dyDescent="0.25">
      <c r="A1" s="1033"/>
      <c r="B1" s="1127"/>
      <c r="C1" s="1082" t="s">
        <v>650</v>
      </c>
      <c r="D1" s="1083"/>
      <c r="E1" s="1083"/>
      <c r="F1" s="1083"/>
      <c r="G1" s="1083"/>
      <c r="H1" s="1131" t="s">
        <v>651</v>
      </c>
      <c r="I1" s="1131"/>
      <c r="J1" s="1131"/>
      <c r="K1" s="1131"/>
      <c r="L1" s="1131"/>
      <c r="M1" s="1028" t="s">
        <v>652</v>
      </c>
      <c r="N1" s="1028"/>
      <c r="O1" s="1028"/>
      <c r="P1" s="1028"/>
      <c r="Q1" s="1028"/>
      <c r="R1" s="1028"/>
      <c r="S1" s="1029"/>
      <c r="T1" s="1027" t="s">
        <v>653</v>
      </c>
      <c r="U1" s="1028"/>
      <c r="V1" s="1028"/>
      <c r="W1" s="1028"/>
      <c r="X1" s="1028"/>
      <c r="Y1" s="1028"/>
      <c r="Z1" s="1029"/>
      <c r="AA1" s="1027" t="s">
        <v>654</v>
      </c>
      <c r="AB1" s="1028"/>
      <c r="AC1" s="1028"/>
      <c r="AD1" s="1028"/>
      <c r="AE1" s="1028"/>
      <c r="AF1" s="1028"/>
      <c r="AG1" s="1029"/>
      <c r="AH1" s="1128" t="s">
        <v>422</v>
      </c>
      <c r="AI1" s="1128"/>
      <c r="AJ1" s="1128"/>
      <c r="AK1" s="1128"/>
      <c r="AL1" s="1128"/>
      <c r="AM1" s="1128"/>
      <c r="AN1" s="1128"/>
      <c r="AO1" s="1128"/>
      <c r="AP1" s="1139" t="s">
        <v>423</v>
      </c>
      <c r="AQ1" s="1140"/>
      <c r="AR1" s="1140"/>
      <c r="AS1" s="1140"/>
      <c r="AT1" s="1141"/>
      <c r="AU1" s="1128" t="s">
        <v>424</v>
      </c>
      <c r="AV1" s="1128"/>
      <c r="AW1" s="1120" t="s">
        <v>425</v>
      </c>
      <c r="AX1" s="1121"/>
      <c r="AY1" s="1121"/>
      <c r="AZ1" s="1121"/>
      <c r="BA1" s="1121"/>
      <c r="BB1" s="1121"/>
      <c r="BC1" s="1122"/>
      <c r="BD1" s="1146" t="s">
        <v>426</v>
      </c>
      <c r="BE1" s="1146"/>
      <c r="BF1" s="1146"/>
      <c r="BG1" s="1146"/>
      <c r="BH1" s="1146"/>
      <c r="BI1" s="1146"/>
      <c r="BJ1" s="1134"/>
      <c r="BK1" s="1134"/>
      <c r="BL1" s="1134"/>
      <c r="BM1" s="1134"/>
      <c r="BN1" s="1134"/>
      <c r="BO1" s="1134"/>
      <c r="BP1" s="1134"/>
      <c r="BQ1" s="1135"/>
      <c r="BR1" s="1135"/>
      <c r="BS1" s="1135"/>
      <c r="BT1" s="1136"/>
      <c r="BU1" s="1136"/>
      <c r="BV1" s="1136"/>
    </row>
    <row r="2" spans="1:74" ht="86.25" customHeight="1" thickBot="1" x14ac:dyDescent="0.3">
      <c r="A2" s="1035"/>
      <c r="B2" s="1036"/>
      <c r="C2" s="1132" t="s">
        <v>655</v>
      </c>
      <c r="D2" s="1132"/>
      <c r="E2" s="1132"/>
      <c r="F2" s="1132"/>
      <c r="G2" s="1133"/>
      <c r="H2" s="1131"/>
      <c r="I2" s="1131"/>
      <c r="J2" s="1131"/>
      <c r="K2" s="1131"/>
      <c r="L2" s="1131"/>
      <c r="M2" s="1031"/>
      <c r="N2" s="1031"/>
      <c r="O2" s="1031"/>
      <c r="P2" s="1031"/>
      <c r="Q2" s="1031"/>
      <c r="R2" s="1031"/>
      <c r="S2" s="1032"/>
      <c r="T2" s="1030"/>
      <c r="U2" s="1031"/>
      <c r="V2" s="1031"/>
      <c r="W2" s="1031"/>
      <c r="X2" s="1031"/>
      <c r="Y2" s="1031"/>
      <c r="Z2" s="1032"/>
      <c r="AA2" s="1030"/>
      <c r="AB2" s="1031"/>
      <c r="AC2" s="1031"/>
      <c r="AD2" s="1031"/>
      <c r="AE2" s="1031"/>
      <c r="AF2" s="1031"/>
      <c r="AG2" s="1032"/>
      <c r="AH2" s="1129" t="s">
        <v>427</v>
      </c>
      <c r="AI2" s="1129" t="s">
        <v>428</v>
      </c>
      <c r="AJ2" s="1129" t="s">
        <v>429</v>
      </c>
      <c r="AK2" s="1129" t="s">
        <v>428</v>
      </c>
      <c r="AL2" s="1130" t="s">
        <v>656</v>
      </c>
      <c r="AM2" s="1129" t="s">
        <v>431</v>
      </c>
      <c r="AN2" s="1129" t="s">
        <v>432</v>
      </c>
      <c r="AO2" s="1129" t="s">
        <v>433</v>
      </c>
      <c r="AP2" s="1137" t="s">
        <v>434</v>
      </c>
      <c r="AQ2" s="1137" t="s">
        <v>435</v>
      </c>
      <c r="AR2" s="1137" t="s">
        <v>436</v>
      </c>
      <c r="AS2" s="1137" t="s">
        <v>437</v>
      </c>
      <c r="AT2" s="1137" t="s">
        <v>438</v>
      </c>
      <c r="AU2" s="1142" t="s">
        <v>657</v>
      </c>
      <c r="AV2" s="1144" t="s">
        <v>440</v>
      </c>
      <c r="AW2" s="1044" t="s">
        <v>442</v>
      </c>
      <c r="AX2" s="1123" t="s">
        <v>443</v>
      </c>
      <c r="AY2" s="1044" t="s">
        <v>444</v>
      </c>
      <c r="AZ2" s="1061" t="s">
        <v>445</v>
      </c>
      <c r="BA2" s="1044" t="s">
        <v>446</v>
      </c>
      <c r="BB2" s="1124" t="s">
        <v>447</v>
      </c>
      <c r="BC2" s="1063" t="s">
        <v>448</v>
      </c>
      <c r="BD2" s="1125" t="s">
        <v>449</v>
      </c>
      <c r="BE2" s="1125" t="s">
        <v>450</v>
      </c>
      <c r="BF2" s="1125" t="s">
        <v>451</v>
      </c>
      <c r="BG2" s="1125" t="s">
        <v>452</v>
      </c>
      <c r="BH2" s="1125" t="s">
        <v>453</v>
      </c>
      <c r="BI2" s="1125" t="s">
        <v>454</v>
      </c>
      <c r="BJ2" s="1134"/>
      <c r="BK2" s="1134"/>
      <c r="BL2" s="1134"/>
      <c r="BM2" s="1134"/>
      <c r="BN2" s="1134"/>
      <c r="BO2" s="1134"/>
      <c r="BP2" s="1134"/>
      <c r="BQ2" s="1135"/>
      <c r="BR2" s="1135"/>
      <c r="BS2" s="1135"/>
      <c r="BT2" s="1136"/>
      <c r="BU2" s="1136"/>
      <c r="BV2" s="1136"/>
    </row>
    <row r="3" spans="1:74" ht="90.75" customHeight="1" thickBot="1" x14ac:dyDescent="0.3">
      <c r="A3" s="6" t="s">
        <v>455</v>
      </c>
      <c r="B3" s="6" t="s">
        <v>456</v>
      </c>
      <c r="C3" s="223" t="s">
        <v>457</v>
      </c>
      <c r="D3" s="224" t="s">
        <v>458</v>
      </c>
      <c r="E3" s="223" t="s">
        <v>459</v>
      </c>
      <c r="F3" s="515" t="s">
        <v>460</v>
      </c>
      <c r="G3" s="6" t="s">
        <v>461</v>
      </c>
      <c r="H3" s="929" t="s">
        <v>658</v>
      </c>
      <c r="I3" s="289" t="s">
        <v>463</v>
      </c>
      <c r="J3" s="289" t="s">
        <v>468</v>
      </c>
      <c r="K3" s="290" t="s">
        <v>465</v>
      </c>
      <c r="L3" s="517" t="s">
        <v>659</v>
      </c>
      <c r="M3" s="6" t="s">
        <v>460</v>
      </c>
      <c r="N3" s="6" t="s">
        <v>461</v>
      </c>
      <c r="O3" s="296" t="s">
        <v>467</v>
      </c>
      <c r="P3" s="297" t="s">
        <v>463</v>
      </c>
      <c r="Q3" s="297" t="s">
        <v>468</v>
      </c>
      <c r="R3" s="297" t="s">
        <v>465</v>
      </c>
      <c r="S3" s="296" t="s">
        <v>466</v>
      </c>
      <c r="T3" s="295" t="s">
        <v>460</v>
      </c>
      <c r="U3" s="6" t="s">
        <v>461</v>
      </c>
      <c r="V3" s="296" t="s">
        <v>469</v>
      </c>
      <c r="W3" s="297" t="s">
        <v>463</v>
      </c>
      <c r="X3" s="297" t="s">
        <v>468</v>
      </c>
      <c r="Y3" s="297" t="s">
        <v>465</v>
      </c>
      <c r="Z3" s="296" t="s">
        <v>470</v>
      </c>
      <c r="AA3" s="295" t="s">
        <v>460</v>
      </c>
      <c r="AB3" s="6" t="s">
        <v>461</v>
      </c>
      <c r="AC3" s="296" t="s">
        <v>471</v>
      </c>
      <c r="AD3" s="297" t="s">
        <v>463</v>
      </c>
      <c r="AE3" s="297" t="s">
        <v>468</v>
      </c>
      <c r="AF3" s="297" t="s">
        <v>465</v>
      </c>
      <c r="AG3" s="296" t="s">
        <v>472</v>
      </c>
      <c r="AH3" s="1129"/>
      <c r="AI3" s="1129"/>
      <c r="AJ3" s="1129"/>
      <c r="AK3" s="1129"/>
      <c r="AL3" s="1130"/>
      <c r="AM3" s="1129"/>
      <c r="AN3" s="1129"/>
      <c r="AO3" s="1129"/>
      <c r="AP3" s="1138"/>
      <c r="AQ3" s="1138"/>
      <c r="AR3" s="1138"/>
      <c r="AS3" s="1138"/>
      <c r="AT3" s="1138"/>
      <c r="AU3" s="1143"/>
      <c r="AV3" s="1145"/>
      <c r="AW3" s="1044"/>
      <c r="AX3" s="1123"/>
      <c r="AY3" s="1044"/>
      <c r="AZ3" s="1061"/>
      <c r="BA3" s="1044"/>
      <c r="BB3" s="1124"/>
      <c r="BC3" s="1064"/>
      <c r="BD3" s="1125"/>
      <c r="BE3" s="1125"/>
      <c r="BF3" s="1125"/>
      <c r="BG3" s="1125"/>
      <c r="BH3" s="1125"/>
      <c r="BI3" s="1125"/>
      <c r="BJ3" s="93"/>
      <c r="BK3" s="107"/>
      <c r="BL3" s="108"/>
      <c r="BM3" s="108"/>
      <c r="BN3" s="108"/>
      <c r="BO3" s="107"/>
      <c r="BP3" s="107"/>
      <c r="BQ3" s="109"/>
      <c r="BR3" s="109"/>
      <c r="BS3" s="109"/>
      <c r="BT3" s="110"/>
      <c r="BU3" s="110"/>
      <c r="BV3" s="110"/>
    </row>
    <row r="4" spans="1:74" ht="357" x14ac:dyDescent="0.25">
      <c r="A4" s="36">
        <v>1</v>
      </c>
      <c r="B4" s="42" t="s">
        <v>10</v>
      </c>
      <c r="C4" s="447" t="s">
        <v>660</v>
      </c>
      <c r="D4" s="39" t="s">
        <v>473</v>
      </c>
      <c r="E4" s="4" t="s">
        <v>661</v>
      </c>
      <c r="F4" s="525" t="s">
        <v>662</v>
      </c>
      <c r="G4" s="524" t="s">
        <v>663</v>
      </c>
      <c r="H4" s="41">
        <v>3</v>
      </c>
      <c r="I4" s="331">
        <v>3</v>
      </c>
      <c r="J4" s="403" t="s">
        <v>664</v>
      </c>
      <c r="K4" s="40"/>
      <c r="L4" s="293">
        <f>(I4*0.25)/H4</f>
        <v>0.25</v>
      </c>
      <c r="M4" s="677" t="s">
        <v>665</v>
      </c>
      <c r="N4" s="678" t="s">
        <v>666</v>
      </c>
      <c r="O4" s="41">
        <v>3</v>
      </c>
      <c r="P4" s="331">
        <v>3</v>
      </c>
      <c r="Q4" s="403" t="s">
        <v>667</v>
      </c>
      <c r="R4" s="737" t="s">
        <v>668</v>
      </c>
      <c r="S4" s="293">
        <f>(P4*0.25)/O4</f>
        <v>0.25</v>
      </c>
      <c r="T4" s="516" t="s">
        <v>662</v>
      </c>
      <c r="U4" s="806" t="s">
        <v>669</v>
      </c>
      <c r="V4" s="41">
        <v>2</v>
      </c>
      <c r="W4" s="331">
        <v>2</v>
      </c>
      <c r="X4" s="802" t="s">
        <v>670</v>
      </c>
      <c r="Y4" s="507"/>
      <c r="Z4" s="293">
        <f>(W4*0.25)/V4</f>
        <v>0.25</v>
      </c>
      <c r="AA4" s="820" t="s">
        <v>662</v>
      </c>
      <c r="AB4" s="897" t="s">
        <v>671</v>
      </c>
      <c r="AC4" s="41">
        <v>2</v>
      </c>
      <c r="AD4" s="512">
        <v>2</v>
      </c>
      <c r="AE4" s="654" t="s">
        <v>672</v>
      </c>
      <c r="AF4" s="513"/>
      <c r="AG4" s="293">
        <v>0.25</v>
      </c>
      <c r="AH4" s="291" t="s">
        <v>485</v>
      </c>
      <c r="AI4" s="123">
        <v>0.25</v>
      </c>
      <c r="AJ4" s="122" t="s">
        <v>486</v>
      </c>
      <c r="AK4" s="123">
        <v>0.15</v>
      </c>
      <c r="AL4" s="124">
        <f>(AI4+AK4)</f>
        <v>0.4</v>
      </c>
      <c r="AM4" s="122" t="s">
        <v>487</v>
      </c>
      <c r="AN4" s="125" t="s">
        <v>488</v>
      </c>
      <c r="AO4" s="126" t="s">
        <v>489</v>
      </c>
      <c r="AP4" s="127" t="s">
        <v>494</v>
      </c>
      <c r="AQ4" s="128">
        <v>0.4</v>
      </c>
      <c r="AR4" s="129" t="s">
        <v>646</v>
      </c>
      <c r="AS4" s="128">
        <v>1</v>
      </c>
      <c r="AT4" s="130" t="s">
        <v>647</v>
      </c>
      <c r="AU4" s="121">
        <f>AL4*AQ4</f>
        <v>0.16000000000000003</v>
      </c>
      <c r="AV4" s="120">
        <f>AQ4-AU4</f>
        <v>0.24</v>
      </c>
      <c r="AW4" s="131" t="s">
        <v>521</v>
      </c>
      <c r="AX4" s="172">
        <f>AV4*1</f>
        <v>0.24</v>
      </c>
      <c r="AY4" s="263" t="s">
        <v>495</v>
      </c>
      <c r="AZ4" s="142">
        <v>0.8</v>
      </c>
      <c r="BA4" s="143" t="s">
        <v>492</v>
      </c>
      <c r="BB4" s="494" t="s">
        <v>522</v>
      </c>
      <c r="BC4" s="213">
        <f>(AQ4-AX4)</f>
        <v>0.16000000000000003</v>
      </c>
      <c r="BD4" s="3"/>
      <c r="BE4" s="3"/>
      <c r="BF4" s="3"/>
      <c r="BG4" s="3"/>
      <c r="BH4" s="3"/>
      <c r="BI4" s="3"/>
      <c r="BJ4" s="113"/>
      <c r="BK4" s="111"/>
      <c r="BL4" s="103"/>
      <c r="BM4" s="112"/>
      <c r="BN4" s="114"/>
      <c r="BO4" s="102"/>
      <c r="BP4" s="102"/>
      <c r="BQ4" s="103"/>
      <c r="BR4" s="104"/>
      <c r="BS4" s="104"/>
      <c r="BT4" s="103"/>
      <c r="BU4" s="104"/>
      <c r="BV4" s="104"/>
    </row>
    <row r="5" spans="1:74" ht="321.75" customHeight="1" x14ac:dyDescent="0.25">
      <c r="A5" s="36">
        <v>2</v>
      </c>
      <c r="B5" s="17" t="s">
        <v>10</v>
      </c>
      <c r="C5" s="447" t="s">
        <v>17</v>
      </c>
      <c r="D5" s="39" t="s">
        <v>473</v>
      </c>
      <c r="E5" s="35" t="s">
        <v>673</v>
      </c>
      <c r="F5" s="526" t="s">
        <v>674</v>
      </c>
      <c r="G5" s="527" t="s">
        <v>675</v>
      </c>
      <c r="H5" s="41">
        <v>3</v>
      </c>
      <c r="I5" s="331">
        <v>3</v>
      </c>
      <c r="J5" s="403" t="s">
        <v>676</v>
      </c>
      <c r="K5" s="40" t="s">
        <v>677</v>
      </c>
      <c r="L5" s="293">
        <f>(I5*0.25)/H5</f>
        <v>0.25</v>
      </c>
      <c r="M5" s="679" t="s">
        <v>678</v>
      </c>
      <c r="N5" s="527" t="s">
        <v>679</v>
      </c>
      <c r="O5" s="41">
        <v>3</v>
      </c>
      <c r="P5" s="331">
        <v>2</v>
      </c>
      <c r="Q5" s="293" t="s">
        <v>493</v>
      </c>
      <c r="R5" s="518"/>
      <c r="S5" s="293" t="s">
        <v>493</v>
      </c>
      <c r="T5" s="526" t="s">
        <v>674</v>
      </c>
      <c r="U5" s="656" t="s">
        <v>680</v>
      </c>
      <c r="V5" s="41">
        <v>2</v>
      </c>
      <c r="W5" s="331" t="s">
        <v>493</v>
      </c>
      <c r="X5" s="654"/>
      <c r="Y5" s="519"/>
      <c r="Z5" s="293" t="s">
        <v>493</v>
      </c>
      <c r="AA5" s="821" t="s">
        <v>674</v>
      </c>
      <c r="AB5" s="527" t="s">
        <v>681</v>
      </c>
      <c r="AC5" s="41">
        <v>2</v>
      </c>
      <c r="AD5" s="512">
        <v>2</v>
      </c>
      <c r="AE5" s="846" t="s">
        <v>682</v>
      </c>
      <c r="AF5" s="513"/>
      <c r="AG5" s="293">
        <f>(AD5*0.25)/AC5</f>
        <v>0.25</v>
      </c>
      <c r="AH5" s="291"/>
      <c r="AI5" s="123"/>
      <c r="AJ5" s="122"/>
      <c r="AK5" s="520"/>
      <c r="AL5" s="521"/>
      <c r="AM5" s="122"/>
      <c r="AN5" s="125"/>
      <c r="AO5" s="522"/>
      <c r="AP5" s="127"/>
      <c r="AQ5" s="128"/>
      <c r="AR5" s="129"/>
      <c r="AS5" s="128"/>
      <c r="AT5" s="130"/>
      <c r="AU5" s="335"/>
      <c r="AV5" s="334"/>
      <c r="AW5" s="160"/>
      <c r="AX5" s="523"/>
      <c r="AY5" s="263"/>
      <c r="AZ5" s="142"/>
      <c r="BA5" s="143"/>
      <c r="BB5" s="494"/>
      <c r="BC5" s="213"/>
      <c r="BD5" s="3"/>
      <c r="BE5" s="3"/>
      <c r="BF5" s="3"/>
      <c r="BG5" s="3"/>
      <c r="BH5" s="3"/>
      <c r="BI5" s="3"/>
      <c r="BJ5" s="113"/>
      <c r="BK5" s="111"/>
      <c r="BL5" s="103"/>
      <c r="BM5" s="112"/>
      <c r="BN5" s="114"/>
      <c r="BO5" s="102"/>
      <c r="BP5" s="102"/>
      <c r="BQ5" s="103"/>
      <c r="BR5" s="104"/>
      <c r="BS5" s="104"/>
      <c r="BT5" s="103"/>
      <c r="BU5" s="104"/>
      <c r="BV5" s="104"/>
    </row>
    <row r="6" spans="1:74" ht="368.25" customHeight="1" x14ac:dyDescent="0.25">
      <c r="A6" s="9">
        <v>3</v>
      </c>
      <c r="B6" s="17" t="s">
        <v>10</v>
      </c>
      <c r="C6" s="448" t="s">
        <v>12</v>
      </c>
      <c r="D6" s="37" t="s">
        <v>634</v>
      </c>
      <c r="E6" s="35" t="s">
        <v>683</v>
      </c>
      <c r="F6" s="679" t="s">
        <v>684</v>
      </c>
      <c r="G6" s="528" t="s">
        <v>685</v>
      </c>
      <c r="H6" s="38">
        <v>2</v>
      </c>
      <c r="I6" s="32">
        <v>1</v>
      </c>
      <c r="J6" s="282" t="s">
        <v>686</v>
      </c>
      <c r="K6" s="1" t="s">
        <v>687</v>
      </c>
      <c r="L6" s="293">
        <f>(I6*0.25)/H6</f>
        <v>0.125</v>
      </c>
      <c r="M6" s="468" t="s">
        <v>684</v>
      </c>
      <c r="N6" s="528" t="s">
        <v>688</v>
      </c>
      <c r="O6" s="38">
        <v>2</v>
      </c>
      <c r="P6" s="32">
        <v>2</v>
      </c>
      <c r="Q6" s="282" t="s">
        <v>689</v>
      </c>
      <c r="R6" s="1" t="s">
        <v>687</v>
      </c>
      <c r="S6" s="293">
        <f>(P6*0.25)/O6</f>
        <v>0.25</v>
      </c>
      <c r="T6" s="468" t="s">
        <v>684</v>
      </c>
      <c r="U6" s="807" t="s">
        <v>690</v>
      </c>
      <c r="V6" s="38">
        <v>2</v>
      </c>
      <c r="W6" s="449">
        <v>2</v>
      </c>
      <c r="X6" s="810" t="s">
        <v>691</v>
      </c>
      <c r="Y6" s="450"/>
      <c r="Z6" s="293">
        <f>(W6*0.25)/V6</f>
        <v>0.25</v>
      </c>
      <c r="AA6" s="468" t="s">
        <v>684</v>
      </c>
      <c r="AB6" s="527" t="s">
        <v>692</v>
      </c>
      <c r="AC6" s="38">
        <v>2</v>
      </c>
      <c r="AD6" s="512">
        <v>2</v>
      </c>
      <c r="AE6" s="810" t="s">
        <v>693</v>
      </c>
      <c r="AF6" s="468"/>
      <c r="AG6" s="293">
        <f>(AD6*0.25)/AC6</f>
        <v>0.25</v>
      </c>
      <c r="AH6" s="294" t="s">
        <v>485</v>
      </c>
      <c r="AI6" s="136">
        <v>0.25</v>
      </c>
      <c r="AJ6" s="136" t="s">
        <v>486</v>
      </c>
      <c r="AK6" s="285">
        <v>0.15</v>
      </c>
      <c r="AL6" s="286">
        <f>(AI6+AK6)</f>
        <v>0.4</v>
      </c>
      <c r="AM6" s="136" t="s">
        <v>487</v>
      </c>
      <c r="AN6" s="136" t="s">
        <v>488</v>
      </c>
      <c r="AO6" s="137" t="s">
        <v>489</v>
      </c>
      <c r="AP6" s="131" t="s">
        <v>494</v>
      </c>
      <c r="AQ6" s="138">
        <v>0.4</v>
      </c>
      <c r="AR6" s="139" t="s">
        <v>694</v>
      </c>
      <c r="AS6" s="138">
        <v>1</v>
      </c>
      <c r="AT6" s="140" t="s">
        <v>647</v>
      </c>
      <c r="AU6" s="335">
        <f>AL6*AQ6</f>
        <v>0.16000000000000003</v>
      </c>
      <c r="AV6" s="334">
        <f>AQ6-AU6</f>
        <v>0.24</v>
      </c>
      <c r="AW6" s="160" t="s">
        <v>521</v>
      </c>
      <c r="AX6" s="336">
        <f>AV6*1</f>
        <v>0.24</v>
      </c>
      <c r="AY6" s="263" t="s">
        <v>495</v>
      </c>
      <c r="AZ6" s="142">
        <v>0.8</v>
      </c>
      <c r="BA6" s="143" t="s">
        <v>492</v>
      </c>
      <c r="BB6" s="494" t="s">
        <v>522</v>
      </c>
      <c r="BC6" s="213">
        <f>(AQ6-AX6)</f>
        <v>0.16000000000000003</v>
      </c>
      <c r="BD6" s="3"/>
      <c r="BE6" s="3"/>
      <c r="BF6" s="3"/>
      <c r="BG6" s="3"/>
      <c r="BH6" s="3"/>
      <c r="BI6" s="3"/>
      <c r="BJ6" s="116"/>
      <c r="BK6" s="115"/>
      <c r="BL6" s="117"/>
      <c r="BM6" s="91"/>
      <c r="BN6" s="83"/>
      <c r="BO6" s="102"/>
      <c r="BP6" s="102"/>
      <c r="BQ6" s="103"/>
      <c r="BR6" s="104"/>
      <c r="BS6" s="104"/>
      <c r="BT6" s="103"/>
      <c r="BU6" s="104"/>
      <c r="BV6" s="104"/>
    </row>
    <row r="7" spans="1:74" ht="39.75" customHeight="1" thickBot="1" x14ac:dyDescent="0.3">
      <c r="K7" s="340" t="s">
        <v>496</v>
      </c>
      <c r="L7" s="341">
        <f>AVERAGE(L4:L6)</f>
        <v>0.20833333333333334</v>
      </c>
      <c r="M7" s="338"/>
      <c r="N7" s="338"/>
      <c r="O7" s="338"/>
      <c r="P7" s="338"/>
      <c r="Q7" s="338"/>
      <c r="R7" s="340" t="s">
        <v>497</v>
      </c>
      <c r="S7" s="341">
        <f>AVERAGE(S4:S6)</f>
        <v>0.25</v>
      </c>
      <c r="T7" s="343"/>
      <c r="U7" s="343"/>
      <c r="V7" s="343"/>
      <c r="W7" s="343"/>
      <c r="X7" s="343"/>
      <c r="Y7" s="340" t="s">
        <v>498</v>
      </c>
      <c r="Z7" s="341">
        <f>AVERAGE(Z4:Z6)</f>
        <v>0.25</v>
      </c>
      <c r="AA7" s="345"/>
      <c r="AB7" s="345"/>
      <c r="AC7" s="345"/>
      <c r="AD7" s="345"/>
      <c r="AE7" s="345"/>
      <c r="AF7" s="340" t="s">
        <v>499</v>
      </c>
      <c r="AG7" s="341">
        <f>AVERAGE(AG4:AG6)</f>
        <v>0.25</v>
      </c>
      <c r="AH7" s="83"/>
      <c r="AI7" s="83"/>
      <c r="AJ7" s="83"/>
      <c r="AK7" s="284"/>
      <c r="AL7" s="283"/>
      <c r="AM7" s="118"/>
      <c r="AN7" s="119"/>
      <c r="AO7" s="83"/>
      <c r="AP7" s="83"/>
      <c r="AQ7" s="83"/>
      <c r="AR7" s="83"/>
      <c r="AS7" s="83"/>
      <c r="AT7" s="83"/>
      <c r="AU7" s="337"/>
      <c r="AV7" s="1065" t="s">
        <v>500</v>
      </c>
      <c r="AW7" s="1066"/>
      <c r="AX7" s="339">
        <f>AVERAGE(AX4:AX6)</f>
        <v>0.24</v>
      </c>
      <c r="AY7" s="83"/>
      <c r="AZ7" s="118"/>
      <c r="BA7" s="1126" t="s">
        <v>695</v>
      </c>
      <c r="BB7" s="1126"/>
      <c r="BC7" s="495">
        <f>AVERAGE(BC4:BC6)</f>
        <v>0.16000000000000003</v>
      </c>
      <c r="BD7" s="83"/>
      <c r="BE7" s="83"/>
      <c r="BF7" s="83"/>
      <c r="BG7" s="83"/>
      <c r="BH7" s="83"/>
      <c r="BI7" s="83"/>
      <c r="BJ7" s="83"/>
      <c r="BK7" s="83"/>
      <c r="BL7" s="83"/>
      <c r="BM7" s="83"/>
      <c r="BN7" s="83"/>
      <c r="BO7" s="118"/>
      <c r="BP7" s="119"/>
      <c r="BQ7" s="83"/>
      <c r="BR7" s="83"/>
      <c r="BS7" s="83"/>
      <c r="BT7" s="83"/>
      <c r="BU7" s="83"/>
      <c r="BV7" s="83"/>
    </row>
    <row r="9" spans="1:74" x14ac:dyDescent="0.25">
      <c r="X9" t="s">
        <v>696</v>
      </c>
    </row>
    <row r="10" spans="1:74" x14ac:dyDescent="0.25">
      <c r="X10" t="s">
        <v>697</v>
      </c>
    </row>
    <row r="11" spans="1:74" x14ac:dyDescent="0.25">
      <c r="X11" t="s">
        <v>698</v>
      </c>
    </row>
    <row r="13" spans="1:74" x14ac:dyDescent="0.25">
      <c r="V13" s="787"/>
    </row>
    <row r="14" spans="1:74" x14ac:dyDescent="0.25">
      <c r="V14" s="802"/>
      <c r="X14" s="802" t="s">
        <v>699</v>
      </c>
    </row>
    <row r="15" spans="1:74" x14ac:dyDescent="0.25">
      <c r="V15" s="787"/>
      <c r="X15" s="787"/>
    </row>
    <row r="16" spans="1:74" x14ac:dyDescent="0.25">
      <c r="V16" s="802"/>
      <c r="X16" s="802" t="s">
        <v>700</v>
      </c>
    </row>
    <row r="17" spans="22:24" x14ac:dyDescent="0.25">
      <c r="V17" s="787"/>
      <c r="X17" s="802"/>
    </row>
    <row r="18" spans="22:24" x14ac:dyDescent="0.25">
      <c r="V18" s="802"/>
      <c r="X18" s="506" t="s">
        <v>701</v>
      </c>
    </row>
    <row r="19" spans="22:24" x14ac:dyDescent="0.25">
      <c r="V19" s="802"/>
    </row>
    <row r="20" spans="22:24" x14ac:dyDescent="0.25">
      <c r="V20" s="506"/>
    </row>
  </sheetData>
  <mergeCells count="45">
    <mergeCell ref="BJ1:BP2"/>
    <mergeCell ref="BQ1:BS2"/>
    <mergeCell ref="BT1:BV2"/>
    <mergeCell ref="AP2:AP3"/>
    <mergeCell ref="AQ2:AQ3"/>
    <mergeCell ref="AP1:AT1"/>
    <mergeCell ref="AU2:AU3"/>
    <mergeCell ref="AV2:AV3"/>
    <mergeCell ref="AU1:AV1"/>
    <mergeCell ref="AR2:AR3"/>
    <mergeCell ref="AS2:AS3"/>
    <mergeCell ref="AT2:AT3"/>
    <mergeCell ref="BD1:BI1"/>
    <mergeCell ref="BD2:BD3"/>
    <mergeCell ref="BE2:BE3"/>
    <mergeCell ref="BF2:BF3"/>
    <mergeCell ref="A1:B2"/>
    <mergeCell ref="AH1:AO1"/>
    <mergeCell ref="AM2:AM3"/>
    <mergeCell ref="AN2:AN3"/>
    <mergeCell ref="AO2:AO3"/>
    <mergeCell ref="AH2:AH3"/>
    <mergeCell ref="AI2:AI3"/>
    <mergeCell ref="AJ2:AJ3"/>
    <mergeCell ref="AK2:AK3"/>
    <mergeCell ref="AL2:AL3"/>
    <mergeCell ref="H1:L2"/>
    <mergeCell ref="M1:S2"/>
    <mergeCell ref="AA1:AG2"/>
    <mergeCell ref="T1:Z2"/>
    <mergeCell ref="C1:G1"/>
    <mergeCell ref="C2:G2"/>
    <mergeCell ref="BG2:BG3"/>
    <mergeCell ref="BH2:BH3"/>
    <mergeCell ref="BI2:BI3"/>
    <mergeCell ref="BA7:BB7"/>
    <mergeCell ref="BC2:BC3"/>
    <mergeCell ref="AV7:AW7"/>
    <mergeCell ref="AW1:BC1"/>
    <mergeCell ref="AW2:AW3"/>
    <mergeCell ref="AX2:AX3"/>
    <mergeCell ref="AY2:AY3"/>
    <mergeCell ref="AZ2:AZ3"/>
    <mergeCell ref="BA2:BA3"/>
    <mergeCell ref="BB2:BB3"/>
  </mergeCells>
  <conditionalFormatting sqref="AT4:BV6">
    <cfRule type="containsText" dxfId="99" priority="1" operator="containsText" text="Extremo">
      <formula>NOT(ISERROR(SEARCH("Extremo",AT4)))</formula>
    </cfRule>
    <cfRule type="containsText" dxfId="98" priority="2" operator="containsText" text="Alto">
      <formula>NOT(ISERROR(SEARCH("Alto",AT4)))</formula>
    </cfRule>
    <cfRule type="containsText" dxfId="97" priority="3" operator="containsText" text="Moderado">
      <formula>NOT(ISERROR(SEARCH("Moderado",AT4)))</formula>
    </cfRule>
    <cfRule type="containsText" dxfId="96" priority="4" operator="containsText" text="Bajo">
      <formula>NOT(ISERROR(SEARCH("Bajo",AT4)))</formula>
    </cfRule>
  </conditionalFormatting>
  <conditionalFormatting sqref="BU4:BU6">
    <cfRule type="containsText" dxfId="95" priority="29" operator="containsText" text="ZONA DE RIESGO EXTREMA">
      <formula>NOT(ISERROR(SEARCH("ZONA DE RIESGO EXTREMA",BU4)))</formula>
    </cfRule>
    <cfRule type="containsText" dxfId="94" priority="30" operator="containsText" text="ZONA DE RIESGO ALTA">
      <formula>NOT(ISERROR(SEARCH("ZONA DE RIESGO ALTA",BU4)))</formula>
    </cfRule>
    <cfRule type="containsText" dxfId="93" priority="31" operator="containsText" text="ZONA DE RIESGO MODERADA">
      <formula>NOT(ISERROR(SEARCH("ZONA DE RIESGO MODERADA",BU4)))</formula>
    </cfRule>
    <cfRule type="containsText" dxfId="92" priority="32" operator="containsText" text="ZONA DE RIESGO BAJA">
      <formula>NOT(ISERROR(SEARCH("ZONA DE RIESGO BAJA",BU4)))</formula>
    </cfRule>
  </conditionalFormatting>
  <dataValidations count="5">
    <dataValidation type="list" allowBlank="1" showInputMessage="1" showErrorMessage="1" sqref="BS4:BS6 BA4:BA6 AT4:AT6" xr:uid="{00000000-0002-0000-0300-000000000000}">
      <formula1>"Extremo,Alto,Moderado,Bajo"</formula1>
    </dataValidation>
    <dataValidation type="list" allowBlank="1" showInputMessage="1" showErrorMessage="1" sqref="AR4:AR5 BR4:BR6 BU4:BU6 AY4:AY6" xr:uid="{00000000-0002-0000-0300-000001000000}">
      <formula1>"Insignificante,Menor,Moderado,Mayor,Catastrofico"</formula1>
    </dataValidation>
    <dataValidation type="list" allowBlank="1" showInputMessage="1" showErrorMessage="1" sqref="BT4:BT6 BQ4:BQ6" xr:uid="{00000000-0002-0000-0300-000002000000}">
      <formula1>"1, 2, 3, 4, 5"</formula1>
    </dataValidation>
    <dataValidation type="list" allowBlank="1" showInputMessage="1" showErrorMessage="1" sqref="BV4:BV6" xr:uid="{00000000-0002-0000-0300-000003000000}">
      <formula1>"Bajo,Moderado,Alto,Extremo"</formula1>
    </dataValidation>
    <dataValidation type="list" allowBlank="1" showInputMessage="1" showErrorMessage="1" sqref="D4:D6" xr:uid="{00000000-0002-0000-0300-000004000000}">
      <formula1>#REF!</formula1>
    </dataValidation>
  </dataValidations>
  <hyperlinks>
    <hyperlink ref="R4" r:id="rId1" xr:uid="{697EAEF1-D42B-40B7-8EAB-4D3034F72074}"/>
  </hyperlinks>
  <printOptions horizontalCentered="1" verticalCentered="1"/>
  <pageMargins left="0.31496062992125984" right="0.31496062992125984" top="0.35433070866141736" bottom="0.35433070866141736" header="0.31496062992125984" footer="0.31496062992125984"/>
  <pageSetup paperSize="5" scale="5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00"/>
  </sheetPr>
  <dimension ref="A1:BI8"/>
  <sheetViews>
    <sheetView topLeftCell="Z5" workbookViewId="0">
      <selection activeCell="AA5" sqref="AA5"/>
    </sheetView>
  </sheetViews>
  <sheetFormatPr baseColWidth="10" defaultColWidth="11.42578125" defaultRowHeight="15" x14ac:dyDescent="0.25"/>
  <cols>
    <col min="1" max="1" width="6.140625" customWidth="1"/>
    <col min="2" max="2" width="20.42578125" customWidth="1"/>
    <col min="3" max="3" width="27.85546875" customWidth="1"/>
    <col min="4" max="4" width="12.5703125" customWidth="1"/>
    <col min="5" max="5" width="44.140625" customWidth="1"/>
    <col min="6" max="6" width="44.28515625" customWidth="1"/>
    <col min="7" max="7" width="44.5703125" customWidth="1"/>
    <col min="8" max="8" width="13.42578125" customWidth="1"/>
    <col min="9" max="9" width="16.28515625" customWidth="1"/>
    <col min="10" max="10" width="47.7109375" customWidth="1"/>
    <col min="11" max="11" width="39.42578125" customWidth="1"/>
    <col min="12" max="12" width="20.140625" customWidth="1"/>
    <col min="13" max="13" width="45.5703125" customWidth="1"/>
    <col min="14" max="14" width="65.85546875" customWidth="1"/>
    <col min="15" max="15" width="12.85546875" customWidth="1"/>
    <col min="16" max="16" width="20" customWidth="1"/>
    <col min="17" max="17" width="39.42578125" customWidth="1"/>
    <col min="18" max="18" width="38.7109375" customWidth="1"/>
    <col min="19" max="19" width="12.85546875" customWidth="1"/>
    <col min="20" max="20" width="49" customWidth="1"/>
    <col min="21" max="21" width="59.85546875" customWidth="1"/>
    <col min="22" max="23" width="12.85546875" customWidth="1"/>
    <col min="24" max="24" width="47.28515625" customWidth="1"/>
    <col min="25" max="25" width="23.140625" customWidth="1"/>
    <col min="26" max="26" width="12.85546875" customWidth="1"/>
    <col min="27" max="27" width="40" customWidth="1"/>
    <col min="28" max="28" width="42.42578125" customWidth="1"/>
    <col min="29" max="30" width="12.85546875" customWidth="1"/>
    <col min="31" max="31" width="48.42578125" customWidth="1"/>
    <col min="32" max="32" width="31.85546875" customWidth="1"/>
    <col min="33" max="33" width="16.28515625" customWidth="1"/>
    <col min="34" max="34" width="7.85546875" customWidth="1"/>
    <col min="35" max="35" width="4.85546875" customWidth="1"/>
    <col min="36" max="36" width="9.42578125" customWidth="1"/>
    <col min="37" max="37" width="6.5703125" customWidth="1"/>
    <col min="38" max="38" width="9.85546875" customWidth="1"/>
    <col min="39" max="39" width="10" customWidth="1"/>
    <col min="40" max="40" width="7.140625" customWidth="1"/>
    <col min="41" max="41" width="10.5703125" customWidth="1"/>
    <col min="42" max="42" width="14.140625" customWidth="1"/>
    <col min="43" max="43" width="12.140625" customWidth="1"/>
    <col min="44" max="44" width="11.7109375" customWidth="1"/>
    <col min="45" max="45" width="14.28515625" customWidth="1"/>
    <col min="46" max="46" width="11.85546875" customWidth="1"/>
    <col min="47" max="47" width="13.28515625" customWidth="1"/>
    <col min="48" max="48" width="12.5703125" customWidth="1"/>
    <col min="49" max="50" width="7.28515625" customWidth="1"/>
    <col min="51" max="51" width="5.7109375" customWidth="1"/>
    <col min="52" max="52" width="5.85546875" customWidth="1"/>
    <col min="53" max="53" width="6.140625" customWidth="1"/>
    <col min="54" max="54" width="7.85546875" customWidth="1"/>
    <col min="55" max="55" width="8.28515625" customWidth="1"/>
    <col min="56" max="56" width="12.7109375" customWidth="1"/>
    <col min="57" max="57" width="14.28515625" customWidth="1"/>
    <col min="58" max="58" width="15" customWidth="1"/>
    <col min="59" max="59" width="14.42578125" customWidth="1"/>
    <col min="60" max="60" width="13.42578125" customWidth="1"/>
  </cols>
  <sheetData>
    <row r="1" spans="1:61" ht="27.75" customHeight="1" x14ac:dyDescent="0.25">
      <c r="A1" s="1033"/>
      <c r="B1" s="1127"/>
      <c r="C1" s="1082" t="s">
        <v>702</v>
      </c>
      <c r="D1" s="1083"/>
      <c r="E1" s="1083"/>
      <c r="F1" s="1083"/>
      <c r="G1" s="1084"/>
      <c r="H1" s="1070" t="s">
        <v>703</v>
      </c>
      <c r="I1" s="1071"/>
      <c r="J1" s="1071"/>
      <c r="K1" s="1071"/>
      <c r="L1" s="1072"/>
      <c r="M1" s="1027" t="s">
        <v>704</v>
      </c>
      <c r="N1" s="1028"/>
      <c r="O1" s="1028"/>
      <c r="P1" s="1028"/>
      <c r="Q1" s="1028"/>
      <c r="R1" s="1028"/>
      <c r="S1" s="1029"/>
      <c r="T1" s="1027" t="s">
        <v>705</v>
      </c>
      <c r="U1" s="1028"/>
      <c r="V1" s="1028"/>
      <c r="W1" s="1028"/>
      <c r="X1" s="1028"/>
      <c r="Y1" s="1028"/>
      <c r="Z1" s="1029"/>
      <c r="AA1" s="1027" t="s">
        <v>706</v>
      </c>
      <c r="AB1" s="1028"/>
      <c r="AC1" s="1028"/>
      <c r="AD1" s="1028"/>
      <c r="AE1" s="1028"/>
      <c r="AF1" s="1028"/>
      <c r="AG1" s="1029"/>
      <c r="AH1" s="1047" t="s">
        <v>422</v>
      </c>
      <c r="AI1" s="1047"/>
      <c r="AJ1" s="1047"/>
      <c r="AK1" s="1047"/>
      <c r="AL1" s="1047"/>
      <c r="AM1" s="1047"/>
      <c r="AN1" s="1047"/>
      <c r="AO1" s="1047"/>
      <c r="AP1" s="1139" t="s">
        <v>423</v>
      </c>
      <c r="AQ1" s="1140"/>
      <c r="AR1" s="1140"/>
      <c r="AS1" s="1140"/>
      <c r="AT1" s="1141"/>
      <c r="AU1" s="1051" t="s">
        <v>424</v>
      </c>
      <c r="AV1" s="1051"/>
      <c r="AW1" s="1147" t="s">
        <v>425</v>
      </c>
      <c r="AX1" s="1148"/>
      <c r="AY1" s="1148"/>
      <c r="AZ1" s="1148"/>
      <c r="BA1" s="1148"/>
      <c r="BB1" s="1148"/>
      <c r="BC1" s="1149"/>
      <c r="BD1" s="1146" t="s">
        <v>426</v>
      </c>
      <c r="BE1" s="1146"/>
      <c r="BF1" s="1146"/>
      <c r="BG1" s="1146"/>
      <c r="BH1" s="1146"/>
      <c r="BI1" s="1146"/>
    </row>
    <row r="2" spans="1:61" ht="77.25" customHeight="1" thickBot="1" x14ac:dyDescent="0.3">
      <c r="A2" s="1035"/>
      <c r="B2" s="1150"/>
      <c r="C2" s="1085"/>
      <c r="D2" s="1086"/>
      <c r="E2" s="1086"/>
      <c r="F2" s="1086"/>
      <c r="G2" s="1151"/>
      <c r="H2" s="1073"/>
      <c r="I2" s="1074"/>
      <c r="J2" s="1074"/>
      <c r="K2" s="1074"/>
      <c r="L2" s="1075"/>
      <c r="M2" s="1111"/>
      <c r="N2" s="1031"/>
      <c r="O2" s="1031"/>
      <c r="P2" s="1031"/>
      <c r="Q2" s="1031"/>
      <c r="R2" s="1031"/>
      <c r="S2" s="1032"/>
      <c r="T2" s="1111"/>
      <c r="U2" s="1031"/>
      <c r="V2" s="1031"/>
      <c r="W2" s="1031"/>
      <c r="X2" s="1031"/>
      <c r="Y2" s="1031"/>
      <c r="Z2" s="1032"/>
      <c r="AA2" s="1030"/>
      <c r="AB2" s="1031"/>
      <c r="AC2" s="1031"/>
      <c r="AD2" s="1031"/>
      <c r="AE2" s="1031"/>
      <c r="AF2" s="1031"/>
      <c r="AG2" s="1032"/>
      <c r="AH2" s="1129" t="s">
        <v>427</v>
      </c>
      <c r="AI2" s="1129" t="s">
        <v>428</v>
      </c>
      <c r="AJ2" s="1129" t="s">
        <v>429</v>
      </c>
      <c r="AK2" s="1129" t="s">
        <v>428</v>
      </c>
      <c r="AL2" s="1130" t="s">
        <v>656</v>
      </c>
      <c r="AM2" s="1129" t="s">
        <v>431</v>
      </c>
      <c r="AN2" s="1129" t="s">
        <v>432</v>
      </c>
      <c r="AO2" s="1129" t="s">
        <v>433</v>
      </c>
      <c r="AP2" s="1137" t="s">
        <v>434</v>
      </c>
      <c r="AQ2" s="1137" t="s">
        <v>435</v>
      </c>
      <c r="AR2" s="1137" t="s">
        <v>436</v>
      </c>
      <c r="AS2" s="1137" t="s">
        <v>437</v>
      </c>
      <c r="AT2" s="1137" t="s">
        <v>438</v>
      </c>
      <c r="AU2" s="1142" t="s">
        <v>657</v>
      </c>
      <c r="AV2" s="1057" t="s">
        <v>440</v>
      </c>
      <c r="AW2" s="1044" t="s">
        <v>442</v>
      </c>
      <c r="AX2" s="1044" t="s">
        <v>443</v>
      </c>
      <c r="AY2" s="1044" t="s">
        <v>444</v>
      </c>
      <c r="AZ2" s="1061" t="s">
        <v>445</v>
      </c>
      <c r="BA2" s="1044" t="s">
        <v>446</v>
      </c>
      <c r="BB2" s="1124" t="s">
        <v>447</v>
      </c>
      <c r="BC2" s="1063" t="s">
        <v>448</v>
      </c>
      <c r="BD2" s="1051" t="s">
        <v>449</v>
      </c>
      <c r="BE2" s="1051" t="s">
        <v>450</v>
      </c>
      <c r="BF2" s="1051" t="s">
        <v>451</v>
      </c>
      <c r="BG2" s="1051" t="s">
        <v>452</v>
      </c>
      <c r="BH2" s="1051" t="s">
        <v>453</v>
      </c>
      <c r="BI2" s="1051" t="s">
        <v>454</v>
      </c>
    </row>
    <row r="3" spans="1:61" ht="96.75" customHeight="1" thickBot="1" x14ac:dyDescent="0.3">
      <c r="A3" s="6" t="s">
        <v>455</v>
      </c>
      <c r="B3" s="6" t="s">
        <v>456</v>
      </c>
      <c r="C3" s="6" t="s">
        <v>457</v>
      </c>
      <c r="D3" s="7" t="s">
        <v>458</v>
      </c>
      <c r="E3" s="6" t="s">
        <v>459</v>
      </c>
      <c r="F3" s="6" t="s">
        <v>460</v>
      </c>
      <c r="G3" s="529" t="s">
        <v>461</v>
      </c>
      <c r="H3" s="77" t="s">
        <v>462</v>
      </c>
      <c r="I3" s="82" t="s">
        <v>463</v>
      </c>
      <c r="J3" s="82" t="s">
        <v>464</v>
      </c>
      <c r="K3" s="82" t="s">
        <v>465</v>
      </c>
      <c r="L3" s="534" t="s">
        <v>466</v>
      </c>
      <c r="M3" s="6" t="s">
        <v>460</v>
      </c>
      <c r="N3" s="533" t="s">
        <v>461</v>
      </c>
      <c r="O3" s="302" t="s">
        <v>467</v>
      </c>
      <c r="P3" s="297" t="s">
        <v>463</v>
      </c>
      <c r="Q3" s="297" t="s">
        <v>468</v>
      </c>
      <c r="R3" s="297" t="s">
        <v>465</v>
      </c>
      <c r="S3" s="534" t="s">
        <v>466</v>
      </c>
      <c r="T3" s="6" t="s">
        <v>460</v>
      </c>
      <c r="U3" s="533" t="s">
        <v>461</v>
      </c>
      <c r="V3" s="302" t="s">
        <v>469</v>
      </c>
      <c r="W3" s="297" t="s">
        <v>463</v>
      </c>
      <c r="X3" s="297" t="s">
        <v>468</v>
      </c>
      <c r="Y3" s="297" t="s">
        <v>465</v>
      </c>
      <c r="Z3" s="303" t="s">
        <v>470</v>
      </c>
      <c r="AA3" s="295" t="s">
        <v>460</v>
      </c>
      <c r="AB3" s="6" t="s">
        <v>461</v>
      </c>
      <c r="AC3" s="302" t="s">
        <v>471</v>
      </c>
      <c r="AD3" s="297" t="s">
        <v>463</v>
      </c>
      <c r="AE3" s="297" t="s">
        <v>468</v>
      </c>
      <c r="AF3" s="297" t="s">
        <v>465</v>
      </c>
      <c r="AG3" s="303" t="s">
        <v>472</v>
      </c>
      <c r="AH3" s="1129"/>
      <c r="AI3" s="1129"/>
      <c r="AJ3" s="1129"/>
      <c r="AK3" s="1129"/>
      <c r="AL3" s="1130"/>
      <c r="AM3" s="1129"/>
      <c r="AN3" s="1129"/>
      <c r="AO3" s="1129"/>
      <c r="AP3" s="1138"/>
      <c r="AQ3" s="1138"/>
      <c r="AR3" s="1138"/>
      <c r="AS3" s="1138"/>
      <c r="AT3" s="1138"/>
      <c r="AU3" s="1143"/>
      <c r="AV3" s="1058"/>
      <c r="AW3" s="1044"/>
      <c r="AX3" s="1044"/>
      <c r="AY3" s="1044"/>
      <c r="AZ3" s="1061"/>
      <c r="BA3" s="1044"/>
      <c r="BB3" s="1124"/>
      <c r="BC3" s="1064"/>
      <c r="BD3" s="1051"/>
      <c r="BE3" s="1051"/>
      <c r="BF3" s="1051"/>
      <c r="BG3" s="1051"/>
      <c r="BH3" s="1051"/>
      <c r="BI3" s="1051"/>
    </row>
    <row r="4" spans="1:61" ht="390" customHeight="1" x14ac:dyDescent="0.25">
      <c r="A4" s="5">
        <v>1</v>
      </c>
      <c r="B4" s="43" t="s">
        <v>707</v>
      </c>
      <c r="C4" s="531" t="s">
        <v>23</v>
      </c>
      <c r="D4" s="1" t="s">
        <v>473</v>
      </c>
      <c r="E4" s="35" t="s">
        <v>708</v>
      </c>
      <c r="F4" s="78" t="s">
        <v>709</v>
      </c>
      <c r="G4" s="532" t="s">
        <v>710</v>
      </c>
      <c r="H4" s="14">
        <v>1</v>
      </c>
      <c r="I4" s="13">
        <v>1</v>
      </c>
      <c r="J4" s="748" t="s">
        <v>711</v>
      </c>
      <c r="K4" s="645" t="s">
        <v>712</v>
      </c>
      <c r="L4" s="293">
        <f>(I4*0.25)/H4</f>
        <v>0.25</v>
      </c>
      <c r="M4" s="594" t="s">
        <v>713</v>
      </c>
      <c r="N4" s="680" t="s">
        <v>714</v>
      </c>
      <c r="O4" s="300">
        <v>1</v>
      </c>
      <c r="P4" s="13">
        <v>1</v>
      </c>
      <c r="Q4" s="748" t="s">
        <v>715</v>
      </c>
      <c r="R4" s="475"/>
      <c r="S4" s="293">
        <f t="shared" ref="S4:S6" si="0">(P4*0.25)/O4</f>
        <v>0.25</v>
      </c>
      <c r="T4" s="394" t="s">
        <v>716</v>
      </c>
      <c r="U4" s="527" t="s">
        <v>717</v>
      </c>
      <c r="V4" s="300">
        <v>1</v>
      </c>
      <c r="W4" s="476">
        <v>1</v>
      </c>
      <c r="X4" s="748" t="s">
        <v>718</v>
      </c>
      <c r="Y4" s="301"/>
      <c r="Z4" s="293">
        <f>(W4*0.25)/V4</f>
        <v>0.25</v>
      </c>
      <c r="AA4" s="394" t="s">
        <v>719</v>
      </c>
      <c r="AB4" s="527" t="s">
        <v>720</v>
      </c>
      <c r="AC4" s="300">
        <v>2</v>
      </c>
      <c r="AD4" s="502">
        <v>2</v>
      </c>
      <c r="AE4" s="502" t="s">
        <v>721</v>
      </c>
      <c r="AF4" s="292"/>
      <c r="AG4" s="293">
        <f>(AD4*0.25)/AC4</f>
        <v>0.25</v>
      </c>
      <c r="AH4" s="298" t="s">
        <v>485</v>
      </c>
      <c r="AI4" s="133">
        <v>0.25</v>
      </c>
      <c r="AJ4" s="133" t="s">
        <v>486</v>
      </c>
      <c r="AK4" s="133">
        <v>0.15</v>
      </c>
      <c r="AL4" s="134">
        <f>(AI4+AK4)</f>
        <v>0.4</v>
      </c>
      <c r="AM4" s="133" t="s">
        <v>487</v>
      </c>
      <c r="AN4" s="133" t="s">
        <v>488</v>
      </c>
      <c r="AO4" s="135" t="s">
        <v>489</v>
      </c>
      <c r="AP4" s="131" t="s">
        <v>494</v>
      </c>
      <c r="AQ4" s="138">
        <v>0.4</v>
      </c>
      <c r="AR4" s="148" t="s">
        <v>495</v>
      </c>
      <c r="AS4" s="138">
        <v>0.8</v>
      </c>
      <c r="AT4" s="140" t="s">
        <v>492</v>
      </c>
      <c r="AU4" s="121">
        <f>AL4*AQ4</f>
        <v>0.16000000000000003</v>
      </c>
      <c r="AV4" s="120">
        <f>AQ4-AU4</f>
        <v>0.24</v>
      </c>
      <c r="AW4" s="131" t="s">
        <v>521</v>
      </c>
      <c r="AX4" s="132">
        <f>AV4*1</f>
        <v>0.24</v>
      </c>
      <c r="AY4" s="141" t="s">
        <v>495</v>
      </c>
      <c r="AZ4" s="142">
        <v>0.8</v>
      </c>
      <c r="BA4" s="143" t="s">
        <v>492</v>
      </c>
      <c r="BB4" s="494" t="s">
        <v>522</v>
      </c>
      <c r="BC4" s="213">
        <f>(AQ4-AX4)</f>
        <v>0.16000000000000003</v>
      </c>
      <c r="BD4" s="3"/>
      <c r="BE4" s="3"/>
      <c r="BF4" s="3"/>
      <c r="BG4" s="3"/>
      <c r="BH4" s="3"/>
      <c r="BI4" s="3"/>
    </row>
    <row r="5" spans="1:61" ht="382.5" customHeight="1" x14ac:dyDescent="0.25">
      <c r="A5" s="5">
        <v>2</v>
      </c>
      <c r="B5" s="43" t="s">
        <v>13</v>
      </c>
      <c r="C5" s="144" t="s">
        <v>722</v>
      </c>
      <c r="D5" s="1" t="s">
        <v>634</v>
      </c>
      <c r="E5" s="277" t="s">
        <v>723</v>
      </c>
      <c r="F5" s="35" t="s">
        <v>724</v>
      </c>
      <c r="G5" s="28" t="s">
        <v>725</v>
      </c>
      <c r="H5" s="14">
        <v>2</v>
      </c>
      <c r="I5" s="13">
        <v>2</v>
      </c>
      <c r="J5" s="748" t="s">
        <v>726</v>
      </c>
      <c r="K5" s="645" t="s">
        <v>727</v>
      </c>
      <c r="L5" s="293">
        <f>(I5*0.25)/H5</f>
        <v>0.25</v>
      </c>
      <c r="M5" s="299" t="s">
        <v>728</v>
      </c>
      <c r="N5" s="28" t="s">
        <v>725</v>
      </c>
      <c r="O5" s="14">
        <v>2</v>
      </c>
      <c r="P5" s="474">
        <v>2</v>
      </c>
      <c r="Q5" s="748" t="s">
        <v>729</v>
      </c>
      <c r="R5" s="8"/>
      <c r="S5" s="293">
        <f t="shared" si="0"/>
        <v>0.25</v>
      </c>
      <c r="T5" s="28" t="s">
        <v>725</v>
      </c>
      <c r="U5" s="786" t="s">
        <v>725</v>
      </c>
      <c r="V5" s="14">
        <v>2</v>
      </c>
      <c r="W5" s="502">
        <v>2</v>
      </c>
      <c r="X5" s="748" t="s">
        <v>730</v>
      </c>
      <c r="Y5" s="253"/>
      <c r="Z5" s="293">
        <f>(W5*0.25)/V5</f>
        <v>0.25</v>
      </c>
      <c r="AA5" s="394" t="s">
        <v>725</v>
      </c>
      <c r="AB5" s="819" t="s">
        <v>731</v>
      </c>
      <c r="AC5" s="14">
        <v>1</v>
      </c>
      <c r="AD5" s="502">
        <v>1</v>
      </c>
      <c r="AE5" s="502" t="s">
        <v>732</v>
      </c>
      <c r="AF5" s="253"/>
      <c r="AG5" s="293">
        <f>(AD5*0.25)/AC5</f>
        <v>0.25</v>
      </c>
      <c r="AH5" s="405" t="s">
        <v>485</v>
      </c>
      <c r="AI5" s="149">
        <v>0.25</v>
      </c>
      <c r="AJ5" s="149" t="s">
        <v>486</v>
      </c>
      <c r="AK5" s="149">
        <v>0.15</v>
      </c>
      <c r="AL5" s="150">
        <f>(AI5+AK5)</f>
        <v>0.4</v>
      </c>
      <c r="AM5" s="149" t="s">
        <v>487</v>
      </c>
      <c r="AN5" s="149" t="s">
        <v>488</v>
      </c>
      <c r="AO5" s="151" t="s">
        <v>489</v>
      </c>
      <c r="AP5" s="131" t="s">
        <v>494</v>
      </c>
      <c r="AQ5" s="152">
        <v>0.4</v>
      </c>
      <c r="AR5" s="148" t="s">
        <v>495</v>
      </c>
      <c r="AS5" s="152">
        <v>0.8</v>
      </c>
      <c r="AT5" s="90" t="s">
        <v>492</v>
      </c>
      <c r="AU5" s="121">
        <f>AL5*AQ5</f>
        <v>0.16000000000000003</v>
      </c>
      <c r="AV5" s="120">
        <f>AQ5-AU5</f>
        <v>0.24</v>
      </c>
      <c r="AW5" s="131" t="s">
        <v>494</v>
      </c>
      <c r="AX5" s="132">
        <f>AV5*1</f>
        <v>0.24</v>
      </c>
      <c r="AY5" s="148" t="s">
        <v>495</v>
      </c>
      <c r="AZ5" s="142">
        <v>0.8</v>
      </c>
      <c r="BA5" s="143" t="s">
        <v>492</v>
      </c>
      <c r="BB5" s="494" t="s">
        <v>522</v>
      </c>
      <c r="BC5" s="213">
        <f>(AQ5-AX5)</f>
        <v>0.16000000000000003</v>
      </c>
      <c r="BD5" s="3"/>
      <c r="BE5" s="3"/>
      <c r="BF5" s="3"/>
      <c r="BG5" s="3"/>
      <c r="BH5" s="3"/>
      <c r="BI5" s="3"/>
    </row>
    <row r="6" spans="1:61" ht="409.6" thickBot="1" x14ac:dyDescent="0.3">
      <c r="A6" s="86">
        <v>3</v>
      </c>
      <c r="B6" s="30" t="s">
        <v>13</v>
      </c>
      <c r="C6" s="508" t="s">
        <v>733</v>
      </c>
      <c r="D6" s="146" t="s">
        <v>734</v>
      </c>
      <c r="E6" s="35" t="s">
        <v>735</v>
      </c>
      <c r="F6" s="145" t="s">
        <v>736</v>
      </c>
      <c r="G6" s="532" t="s">
        <v>737</v>
      </c>
      <c r="H6" s="14">
        <v>3</v>
      </c>
      <c r="I6" s="13">
        <v>3</v>
      </c>
      <c r="J6" s="748" t="s">
        <v>738</v>
      </c>
      <c r="K6" s="647" t="s">
        <v>739</v>
      </c>
      <c r="L6" s="293">
        <f>(I6*0.25)/H6</f>
        <v>0.25</v>
      </c>
      <c r="M6" s="681" t="s">
        <v>740</v>
      </c>
      <c r="N6" s="680" t="s">
        <v>741</v>
      </c>
      <c r="O6" s="14">
        <v>3</v>
      </c>
      <c r="P6" s="13">
        <v>3</v>
      </c>
      <c r="Q6" s="748" t="s">
        <v>742</v>
      </c>
      <c r="R6" s="9"/>
      <c r="S6" s="293">
        <f t="shared" si="0"/>
        <v>0.25</v>
      </c>
      <c r="T6" s="276" t="s">
        <v>743</v>
      </c>
      <c r="U6" s="527" t="s">
        <v>744</v>
      </c>
      <c r="V6" s="14">
        <v>3</v>
      </c>
      <c r="W6" s="503">
        <v>2</v>
      </c>
      <c r="X6" s="847" t="s">
        <v>745</v>
      </c>
      <c r="Y6" s="35"/>
      <c r="Z6" s="293">
        <f>(W6*0.25)/V6</f>
        <v>0.16666666666666666</v>
      </c>
      <c r="AA6" s="145" t="s">
        <v>746</v>
      </c>
      <c r="AB6" s="527" t="s">
        <v>744</v>
      </c>
      <c r="AC6" s="14">
        <v>2</v>
      </c>
      <c r="AD6" s="503">
        <v>2</v>
      </c>
      <c r="AE6" s="502" t="s">
        <v>747</v>
      </c>
      <c r="AF6" s="35"/>
      <c r="AG6" s="293">
        <f>(AD6*0.25)/AC6</f>
        <v>0.25</v>
      </c>
      <c r="AH6" s="304" t="s">
        <v>485</v>
      </c>
      <c r="AI6" s="153">
        <v>0.25</v>
      </c>
      <c r="AJ6" s="153" t="s">
        <v>520</v>
      </c>
      <c r="AK6" s="153">
        <v>0.25</v>
      </c>
      <c r="AL6" s="154">
        <v>0.5</v>
      </c>
      <c r="AM6" s="153" t="s">
        <v>487</v>
      </c>
      <c r="AN6" s="153" t="s">
        <v>488</v>
      </c>
      <c r="AO6" s="155" t="s">
        <v>489</v>
      </c>
      <c r="AP6" s="131" t="s">
        <v>494</v>
      </c>
      <c r="AQ6" s="152">
        <v>0.4</v>
      </c>
      <c r="AR6" s="148" t="s">
        <v>495</v>
      </c>
      <c r="AS6" s="152">
        <v>0.8</v>
      </c>
      <c r="AT6" s="90" t="s">
        <v>492</v>
      </c>
      <c r="AU6" s="121">
        <f>AL6*AQ6</f>
        <v>0.2</v>
      </c>
      <c r="AV6" s="120">
        <f>AQ6-AU6</f>
        <v>0.2</v>
      </c>
      <c r="AW6" s="131" t="s">
        <v>521</v>
      </c>
      <c r="AX6" s="336">
        <f>AV6*1</f>
        <v>0.2</v>
      </c>
      <c r="AY6" s="141" t="s">
        <v>495</v>
      </c>
      <c r="AZ6" s="142">
        <v>0.8</v>
      </c>
      <c r="BA6" s="143" t="s">
        <v>492</v>
      </c>
      <c r="BB6" s="494" t="s">
        <v>522</v>
      </c>
      <c r="BC6" s="213">
        <f>(AQ6-AX6)</f>
        <v>0.2</v>
      </c>
      <c r="BD6" s="3"/>
      <c r="BE6" s="3"/>
      <c r="BF6" s="3"/>
      <c r="BG6" s="3"/>
      <c r="BH6" s="3"/>
      <c r="BI6" s="3"/>
    </row>
    <row r="7" spans="1:61" ht="69" customHeight="1" thickBot="1" x14ac:dyDescent="0.3">
      <c r="G7" s="646" t="s">
        <v>748</v>
      </c>
      <c r="K7" s="340" t="s">
        <v>496</v>
      </c>
      <c r="L7" s="341">
        <f>AVERAGE(L5:L6)</f>
        <v>0.25</v>
      </c>
      <c r="M7" s="342" t="s">
        <v>622</v>
      </c>
      <c r="N7" s="342"/>
      <c r="O7" s="342"/>
      <c r="P7" s="342">
        <v>2</v>
      </c>
      <c r="Q7" s="346" t="s">
        <v>749</v>
      </c>
      <c r="R7" s="340" t="s">
        <v>497</v>
      </c>
      <c r="S7" s="341">
        <f>AVERAGE(S5:S6)</f>
        <v>0.25</v>
      </c>
      <c r="T7" s="345"/>
      <c r="U7" s="345"/>
      <c r="V7" s="345"/>
      <c r="W7" s="345"/>
      <c r="X7" s="345"/>
      <c r="Y7" s="853" t="s">
        <v>498</v>
      </c>
      <c r="Z7" s="341">
        <f>AVERAGE(Z5:Z6)</f>
        <v>0.20833333333333331</v>
      </c>
      <c r="AA7" s="345"/>
      <c r="AB7" s="345"/>
      <c r="AC7" s="345"/>
      <c r="AD7" s="345"/>
      <c r="AE7" s="345"/>
      <c r="AF7" s="346" t="s">
        <v>499</v>
      </c>
      <c r="AG7" s="341">
        <f>AVERAGE(AG5:AG6)</f>
        <v>0.25</v>
      </c>
      <c r="AV7" s="1065" t="s">
        <v>500</v>
      </c>
      <c r="AW7" s="1066"/>
      <c r="AX7" s="483">
        <f>AVERAGE(AX4:AX6)</f>
        <v>0.22666666666666666</v>
      </c>
      <c r="BB7" s="481" t="s">
        <v>610</v>
      </c>
      <c r="BC7" s="482">
        <f>AVERAGE(BC4:BC6)</f>
        <v>0.17333333333333334</v>
      </c>
    </row>
    <row r="8" spans="1:61" ht="15.75" x14ac:dyDescent="0.25">
      <c r="BB8" s="484" t="s">
        <v>611</v>
      </c>
      <c r="BC8" s="484"/>
    </row>
  </sheetData>
  <mergeCells count="40">
    <mergeCell ref="AV7:AW7"/>
    <mergeCell ref="AY2:AY3"/>
    <mergeCell ref="AW2:AW3"/>
    <mergeCell ref="AX2:AX3"/>
    <mergeCell ref="H1:L2"/>
    <mergeCell ref="AA1:AG2"/>
    <mergeCell ref="AH2:AH3"/>
    <mergeCell ref="AI2:AI3"/>
    <mergeCell ref="AJ2:AJ3"/>
    <mergeCell ref="A1:B2"/>
    <mergeCell ref="AH1:AO1"/>
    <mergeCell ref="AP1:AT1"/>
    <mergeCell ref="AK2:AK3"/>
    <mergeCell ref="AL2:AL3"/>
    <mergeCell ref="AM2:AM3"/>
    <mergeCell ref="AN2:AN3"/>
    <mergeCell ref="AO2:AO3"/>
    <mergeCell ref="AP2:AP3"/>
    <mergeCell ref="AQ2:AQ3"/>
    <mergeCell ref="AT2:AT3"/>
    <mergeCell ref="M1:S2"/>
    <mergeCell ref="T1:Z2"/>
    <mergeCell ref="AR2:AR3"/>
    <mergeCell ref="AS2:AS3"/>
    <mergeCell ref="C1:G2"/>
    <mergeCell ref="BD2:BD3"/>
    <mergeCell ref="BE2:BE3"/>
    <mergeCell ref="AU1:AV1"/>
    <mergeCell ref="AZ2:AZ3"/>
    <mergeCell ref="BD1:BI1"/>
    <mergeCell ref="BF2:BF3"/>
    <mergeCell ref="BG2:BG3"/>
    <mergeCell ref="BH2:BH3"/>
    <mergeCell ref="BI2:BI3"/>
    <mergeCell ref="AU2:AU3"/>
    <mergeCell ref="AV2:AV3"/>
    <mergeCell ref="BB2:BB3"/>
    <mergeCell ref="AW1:BC1"/>
    <mergeCell ref="BC2:BC3"/>
    <mergeCell ref="BA2:BA3"/>
  </mergeCells>
  <conditionalFormatting sqref="AT4:BA6">
    <cfRule type="containsText" dxfId="91" priority="1" operator="containsText" text="Extremo">
      <formula>NOT(ISERROR(SEARCH("Extremo",AT4)))</formula>
    </cfRule>
    <cfRule type="containsText" dxfId="90" priority="2" operator="containsText" text="Alto">
      <formula>NOT(ISERROR(SEARCH("Alto",AT4)))</formula>
    </cfRule>
    <cfRule type="containsText" dxfId="89" priority="3" operator="containsText" text="Moderado">
      <formula>NOT(ISERROR(SEARCH("Moderado",AT4)))</formula>
    </cfRule>
    <cfRule type="containsText" dxfId="88" priority="4" operator="containsText" text="Bajo">
      <formula>NOT(ISERROR(SEARCH("Bajo",AT4)))</formula>
    </cfRule>
  </conditionalFormatting>
  <dataValidations count="3">
    <dataValidation type="list" allowBlank="1" showInputMessage="1" showErrorMessage="1" sqref="D4:D5" xr:uid="{00000000-0002-0000-0400-000000000000}">
      <formula1>#REF!</formula1>
    </dataValidation>
    <dataValidation type="list" allowBlank="1" showInputMessage="1" showErrorMessage="1" sqref="AR4:AR6 AY4:AY6" xr:uid="{00000000-0002-0000-0400-000001000000}">
      <formula1>"Insignificante,Menor,Moderado,Mayor,Catastrofico"</formula1>
    </dataValidation>
    <dataValidation type="list" allowBlank="1" showInputMessage="1" showErrorMessage="1" sqref="BA4:BA6 AT4:AT6" xr:uid="{00000000-0002-0000-0400-000002000000}">
      <formula1>"Extremo,Alto,Moderado,Bajo"</formula1>
    </dataValidation>
  </dataValidations>
  <hyperlinks>
    <hyperlink ref="Q6" r:id="rId1" display="https://bibliotecasmedellin-my.sharepoint.com/:f:/g/personal/webmaster_bpp_gov_co/EimJWRhtlS9HkorVGxE-c4QBFT-gddMC3sVlBbfJKTLp8A?e=md9lR3" xr:uid="{4636CE3A-2B41-4D7A-A943-7EB8D7A9B2BB}"/>
    <hyperlink ref="Q5" r:id="rId2" xr:uid="{E1523857-74D1-4889-946B-FF557DB1052D}"/>
  </hyperlinks>
  <pageMargins left="0.7" right="0.7" top="0.75" bottom="0.75" header="0.3" footer="0.3"/>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E472-5886-43A3-A1B1-6EFBC5795850}">
  <sheetPr>
    <tabColor rgb="FFFFCCCC"/>
  </sheetPr>
  <dimension ref="A1:BJ11"/>
  <sheetViews>
    <sheetView topLeftCell="AA1" workbookViewId="0">
      <selection activeCell="AA8" sqref="AA8"/>
    </sheetView>
  </sheetViews>
  <sheetFormatPr baseColWidth="10" defaultColWidth="11.42578125" defaultRowHeight="15" x14ac:dyDescent="0.25"/>
  <cols>
    <col min="1" max="1" width="4.85546875" customWidth="1"/>
    <col min="2" max="2" width="13.28515625" customWidth="1"/>
    <col min="3" max="3" width="21.7109375" customWidth="1"/>
    <col min="5" max="5" width="57.7109375" customWidth="1"/>
    <col min="6" max="7" width="61.5703125" customWidth="1"/>
    <col min="8" max="8" width="14.5703125" customWidth="1"/>
    <col min="9" max="9" width="12.7109375" customWidth="1"/>
    <col min="10" max="10" width="81.85546875" customWidth="1"/>
    <col min="11" max="11" width="36.5703125" customWidth="1"/>
    <col min="12" max="12" width="14.5703125" customWidth="1"/>
    <col min="13" max="13" width="37.5703125" customWidth="1"/>
    <col min="14" max="14" width="43.140625" customWidth="1"/>
    <col min="15" max="15" width="14.5703125" customWidth="1"/>
    <col min="16" max="16" width="12.140625" customWidth="1"/>
    <col min="17" max="17" width="115.140625" customWidth="1"/>
    <col min="18" max="18" width="33.140625" customWidth="1"/>
    <col min="19" max="19" width="14.5703125" customWidth="1"/>
    <col min="20" max="20" width="59.5703125" customWidth="1"/>
    <col min="21" max="21" width="54.5703125" customWidth="1"/>
    <col min="22" max="23" width="14.5703125" customWidth="1"/>
    <col min="24" max="24" width="114.140625" customWidth="1"/>
    <col min="25" max="25" width="45" customWidth="1"/>
    <col min="26" max="26" width="14.5703125" customWidth="1"/>
    <col min="27" max="27" width="41.5703125" customWidth="1"/>
    <col min="28" max="28" width="52" customWidth="1"/>
    <col min="29" max="30" width="14.5703125" customWidth="1"/>
    <col min="31" max="31" width="80" customWidth="1"/>
    <col min="32" max="32" width="49.28515625" customWidth="1"/>
    <col min="33" max="33" width="14.5703125" customWidth="1"/>
    <col min="34" max="34" width="8.42578125" customWidth="1"/>
    <col min="35" max="36" width="8.7109375" customWidth="1"/>
    <col min="37" max="37" width="6.85546875" customWidth="1"/>
    <col min="38" max="38" width="7.28515625" customWidth="1"/>
    <col min="39" max="39" width="8.28515625" customWidth="1"/>
    <col min="40" max="40" width="6.140625" customWidth="1"/>
    <col min="41" max="41" width="8.140625" customWidth="1"/>
    <col min="42" max="42" width="7.5703125" customWidth="1"/>
    <col min="43" max="43" width="8" customWidth="1"/>
    <col min="44" max="44" width="7.140625" customWidth="1"/>
    <col min="45" max="45" width="6.5703125" customWidth="1"/>
    <col min="46" max="46" width="8" customWidth="1"/>
    <col min="47" max="47" width="11.140625" customWidth="1"/>
    <col min="48" max="48" width="11.85546875" customWidth="1"/>
    <col min="49" max="49" width="10.7109375" customWidth="1"/>
    <col min="50" max="50" width="9.140625" customWidth="1"/>
    <col min="51" max="51" width="8.42578125" customWidth="1"/>
    <col min="53" max="53" width="6.85546875" customWidth="1"/>
    <col min="54" max="54" width="6" customWidth="1"/>
    <col min="57" max="57" width="29.5703125" customWidth="1"/>
    <col min="58" max="58" width="19.28515625" customWidth="1"/>
    <col min="59" max="59" width="14.85546875" customWidth="1"/>
    <col min="61" max="61" width="14.140625" customWidth="1"/>
    <col min="62" max="62" width="19.5703125" customWidth="1"/>
  </cols>
  <sheetData>
    <row r="1" spans="1:62" ht="36" customHeight="1" x14ac:dyDescent="0.25">
      <c r="A1" s="1033"/>
      <c r="B1" s="1034"/>
      <c r="C1" s="1159" t="s">
        <v>750</v>
      </c>
      <c r="D1" s="1160"/>
      <c r="E1" s="1160"/>
      <c r="F1" s="1160"/>
      <c r="G1" s="1161"/>
      <c r="H1" s="1040" t="s">
        <v>751</v>
      </c>
      <c r="I1" s="1040"/>
      <c r="J1" s="1040"/>
      <c r="K1" s="1040"/>
      <c r="L1" s="1041"/>
      <c r="M1" s="1165" t="s">
        <v>752</v>
      </c>
      <c r="N1" s="1071"/>
      <c r="O1" s="1071"/>
      <c r="P1" s="1071"/>
      <c r="Q1" s="1071"/>
      <c r="R1" s="1071"/>
      <c r="S1" s="1072"/>
      <c r="T1" s="1165" t="s">
        <v>753</v>
      </c>
      <c r="U1" s="1071"/>
      <c r="V1" s="1071"/>
      <c r="W1" s="1071"/>
      <c r="X1" s="1071"/>
      <c r="Y1" s="1071"/>
      <c r="Z1" s="1072"/>
      <c r="AA1" s="1070" t="s">
        <v>754</v>
      </c>
      <c r="AB1" s="1071"/>
      <c r="AC1" s="1071"/>
      <c r="AD1" s="1071"/>
      <c r="AE1" s="1071"/>
      <c r="AF1" s="1071"/>
      <c r="AG1" s="1072"/>
      <c r="AH1" s="1047" t="s">
        <v>422</v>
      </c>
      <c r="AI1" s="1047"/>
      <c r="AJ1" s="1047"/>
      <c r="AK1" s="1047"/>
      <c r="AL1" s="1047"/>
      <c r="AM1" s="1047"/>
      <c r="AN1" s="1047"/>
      <c r="AO1" s="1047"/>
      <c r="AP1" s="1048" t="s">
        <v>423</v>
      </c>
      <c r="AQ1" s="1049"/>
      <c r="AR1" s="1049"/>
      <c r="AS1" s="1049"/>
      <c r="AT1" s="1050"/>
      <c r="AU1" s="1048" t="s">
        <v>424</v>
      </c>
      <c r="AV1" s="1049"/>
      <c r="AW1" s="1050"/>
      <c r="AX1" s="1052" t="s">
        <v>425</v>
      </c>
      <c r="AY1" s="1053"/>
      <c r="AZ1" s="1053"/>
      <c r="BA1" s="1053"/>
      <c r="BB1" s="1053"/>
      <c r="BC1" s="1053"/>
      <c r="BD1" s="1054"/>
      <c r="BE1" s="1042" t="s">
        <v>426</v>
      </c>
      <c r="BF1" s="1042"/>
      <c r="BG1" s="1042"/>
      <c r="BH1" s="1042"/>
      <c r="BI1" s="1042"/>
      <c r="BJ1" s="1042"/>
    </row>
    <row r="2" spans="1:62" ht="77.25" customHeight="1" thickBot="1" x14ac:dyDescent="0.3">
      <c r="A2" s="1035"/>
      <c r="B2" s="1036"/>
      <c r="C2" s="1162"/>
      <c r="D2" s="1163"/>
      <c r="E2" s="1163"/>
      <c r="F2" s="1163"/>
      <c r="G2" s="1164"/>
      <c r="H2" s="1040"/>
      <c r="I2" s="1040"/>
      <c r="J2" s="1040"/>
      <c r="K2" s="1040"/>
      <c r="L2" s="1041"/>
      <c r="M2" s="1073"/>
      <c r="N2" s="1040"/>
      <c r="O2" s="1040"/>
      <c r="P2" s="1040"/>
      <c r="Q2" s="1040"/>
      <c r="R2" s="1040"/>
      <c r="S2" s="1158"/>
      <c r="T2" s="1073"/>
      <c r="U2" s="1040"/>
      <c r="V2" s="1040"/>
      <c r="W2" s="1040"/>
      <c r="X2" s="1040"/>
      <c r="Y2" s="1040"/>
      <c r="Z2" s="1158"/>
      <c r="AA2" s="1073"/>
      <c r="AB2" s="1040"/>
      <c r="AC2" s="1040"/>
      <c r="AD2" s="1040"/>
      <c r="AE2" s="1040"/>
      <c r="AF2" s="1040"/>
      <c r="AG2" s="1158"/>
      <c r="AH2" s="1043" t="s">
        <v>427</v>
      </c>
      <c r="AI2" s="1043" t="s">
        <v>428</v>
      </c>
      <c r="AJ2" s="1043" t="s">
        <v>429</v>
      </c>
      <c r="AK2" s="1043" t="s">
        <v>428</v>
      </c>
      <c r="AL2" s="1044" t="s">
        <v>430</v>
      </c>
      <c r="AM2" s="1043" t="s">
        <v>431</v>
      </c>
      <c r="AN2" s="1043" t="s">
        <v>432</v>
      </c>
      <c r="AO2" s="1043" t="s">
        <v>433</v>
      </c>
      <c r="AP2" s="1045" t="s">
        <v>434</v>
      </c>
      <c r="AQ2" s="1045" t="s">
        <v>435</v>
      </c>
      <c r="AR2" s="1045" t="s">
        <v>436</v>
      </c>
      <c r="AS2" s="1045" t="s">
        <v>437</v>
      </c>
      <c r="AT2" s="1045" t="s">
        <v>438</v>
      </c>
      <c r="AU2" s="1055" t="s">
        <v>439</v>
      </c>
      <c r="AV2" s="1057" t="s">
        <v>440</v>
      </c>
      <c r="AW2" s="1059" t="s">
        <v>441</v>
      </c>
      <c r="AX2" s="1044" t="s">
        <v>442</v>
      </c>
      <c r="AY2" s="1044" t="s">
        <v>443</v>
      </c>
      <c r="AZ2" s="1044" t="s">
        <v>444</v>
      </c>
      <c r="BA2" s="1061" t="s">
        <v>445</v>
      </c>
      <c r="BB2" s="1044" t="s">
        <v>446</v>
      </c>
      <c r="BC2" s="1069" t="s">
        <v>447</v>
      </c>
      <c r="BD2" s="1063" t="s">
        <v>448</v>
      </c>
      <c r="BE2" s="1047" t="s">
        <v>449</v>
      </c>
      <c r="BF2" s="1047" t="s">
        <v>450</v>
      </c>
      <c r="BG2" s="1067" t="s">
        <v>451</v>
      </c>
      <c r="BH2" s="1067" t="s">
        <v>452</v>
      </c>
      <c r="BI2" s="1047" t="s">
        <v>453</v>
      </c>
      <c r="BJ2" s="1047" t="s">
        <v>454</v>
      </c>
    </row>
    <row r="3" spans="1:62" ht="97.5" customHeight="1" thickBot="1" x14ac:dyDescent="0.3">
      <c r="A3" s="6" t="s">
        <v>455</v>
      </c>
      <c r="B3" s="6" t="s">
        <v>456</v>
      </c>
      <c r="C3" s="223" t="s">
        <v>457</v>
      </c>
      <c r="D3" s="224" t="s">
        <v>458</v>
      </c>
      <c r="E3" s="223" t="s">
        <v>506</v>
      </c>
      <c r="F3" s="223" t="s">
        <v>460</v>
      </c>
      <c r="G3" s="529" t="s">
        <v>461</v>
      </c>
      <c r="H3" s="77" t="s">
        <v>462</v>
      </c>
      <c r="I3" s="45" t="s">
        <v>463</v>
      </c>
      <c r="J3" s="82" t="s">
        <v>464</v>
      </c>
      <c r="K3" s="565" t="s">
        <v>465</v>
      </c>
      <c r="L3" s="303" t="s">
        <v>659</v>
      </c>
      <c r="M3" s="307" t="s">
        <v>460</v>
      </c>
      <c r="N3" s="307" t="s">
        <v>461</v>
      </c>
      <c r="O3" s="303" t="s">
        <v>467</v>
      </c>
      <c r="P3" s="306" t="s">
        <v>463</v>
      </c>
      <c r="Q3" s="306" t="s">
        <v>468</v>
      </c>
      <c r="R3" s="306" t="s">
        <v>465</v>
      </c>
      <c r="S3" s="303" t="s">
        <v>466</v>
      </c>
      <c r="T3" s="307" t="s">
        <v>460</v>
      </c>
      <c r="U3" s="307" t="s">
        <v>461</v>
      </c>
      <c r="V3" s="303" t="s">
        <v>469</v>
      </c>
      <c r="W3" s="306" t="s">
        <v>463</v>
      </c>
      <c r="X3" s="306" t="s">
        <v>468</v>
      </c>
      <c r="Y3" s="306" t="s">
        <v>465</v>
      </c>
      <c r="Z3" s="303" t="s">
        <v>470</v>
      </c>
      <c r="AA3" s="307" t="s">
        <v>460</v>
      </c>
      <c r="AB3" s="307" t="s">
        <v>461</v>
      </c>
      <c r="AC3" s="303" t="s">
        <v>471</v>
      </c>
      <c r="AD3" s="306" t="s">
        <v>463</v>
      </c>
      <c r="AE3" s="306" t="s">
        <v>468</v>
      </c>
      <c r="AF3" s="306" t="s">
        <v>465</v>
      </c>
      <c r="AG3" s="303" t="s">
        <v>472</v>
      </c>
      <c r="AH3" s="1043"/>
      <c r="AI3" s="1043"/>
      <c r="AJ3" s="1043"/>
      <c r="AK3" s="1043"/>
      <c r="AL3" s="1044"/>
      <c r="AM3" s="1043"/>
      <c r="AN3" s="1043"/>
      <c r="AO3" s="1043"/>
      <c r="AP3" s="1046"/>
      <c r="AQ3" s="1046"/>
      <c r="AR3" s="1046"/>
      <c r="AS3" s="1046"/>
      <c r="AT3" s="1046"/>
      <c r="AU3" s="1056"/>
      <c r="AV3" s="1058"/>
      <c r="AW3" s="1060"/>
      <c r="AX3" s="1044"/>
      <c r="AY3" s="1044"/>
      <c r="AZ3" s="1044"/>
      <c r="BA3" s="1061"/>
      <c r="BB3" s="1044"/>
      <c r="BC3" s="1069"/>
      <c r="BD3" s="1064"/>
      <c r="BE3" s="1047"/>
      <c r="BF3" s="1047"/>
      <c r="BG3" s="1067"/>
      <c r="BH3" s="1067"/>
      <c r="BI3" s="1047"/>
      <c r="BJ3" s="1047"/>
    </row>
    <row r="4" spans="1:62" ht="345.75" customHeight="1" x14ac:dyDescent="0.25">
      <c r="A4" s="9">
        <v>1</v>
      </c>
      <c r="B4" s="53" t="s">
        <v>40</v>
      </c>
      <c r="C4" s="55" t="s">
        <v>50</v>
      </c>
      <c r="D4" s="1" t="s">
        <v>473</v>
      </c>
      <c r="E4" s="563" t="s">
        <v>755</v>
      </c>
      <c r="F4" s="2" t="s">
        <v>756</v>
      </c>
      <c r="G4" s="564" t="s">
        <v>757</v>
      </c>
      <c r="H4" s="16">
        <v>1</v>
      </c>
      <c r="I4" s="5">
        <v>1</v>
      </c>
      <c r="J4" s="500" t="s">
        <v>758</v>
      </c>
      <c r="K4" s="500" t="s">
        <v>759</v>
      </c>
      <c r="L4" s="293">
        <f>(I4*0.25)/H4</f>
        <v>0.25</v>
      </c>
      <c r="M4" s="2" t="s">
        <v>756</v>
      </c>
      <c r="N4" s="564" t="s">
        <v>757</v>
      </c>
      <c r="O4" s="16">
        <v>2</v>
      </c>
      <c r="P4" s="332">
        <v>2</v>
      </c>
      <c r="Q4" s="854" t="s">
        <v>760</v>
      </c>
      <c r="R4" s="743" t="s">
        <v>761</v>
      </c>
      <c r="S4" s="293">
        <f>(P4*0.25)/O4</f>
        <v>0.25</v>
      </c>
      <c r="T4" s="2" t="s">
        <v>756</v>
      </c>
      <c r="U4" s="564" t="s">
        <v>762</v>
      </c>
      <c r="V4" s="16">
        <v>1</v>
      </c>
      <c r="W4" s="319">
        <v>1</v>
      </c>
      <c r="X4" s="808" t="s">
        <v>763</v>
      </c>
      <c r="Y4" s="814" t="s">
        <v>764</v>
      </c>
      <c r="Z4" s="293">
        <f>(W4*0.25)/V4</f>
        <v>0.25</v>
      </c>
      <c r="AA4" s="594" t="s">
        <v>756</v>
      </c>
      <c r="AB4" s="822" t="s">
        <v>757</v>
      </c>
      <c r="AC4" s="16">
        <v>1</v>
      </c>
      <c r="AD4" s="319">
        <v>1</v>
      </c>
      <c r="AE4" s="840" t="s">
        <v>765</v>
      </c>
      <c r="AF4" s="393" t="s">
        <v>766</v>
      </c>
      <c r="AG4" s="293">
        <f>(AD4*0.25)/AC4</f>
        <v>0.25</v>
      </c>
      <c r="AH4" s="313" t="s">
        <v>485</v>
      </c>
      <c r="AI4" s="210">
        <v>0.25</v>
      </c>
      <c r="AJ4" s="210" t="s">
        <v>486</v>
      </c>
      <c r="AK4" s="210">
        <v>0.15</v>
      </c>
      <c r="AL4" s="211">
        <f>(AI4+AK4)</f>
        <v>0.4</v>
      </c>
      <c r="AM4" s="210" t="s">
        <v>487</v>
      </c>
      <c r="AN4" s="210" t="s">
        <v>767</v>
      </c>
      <c r="AO4" s="212" t="s">
        <v>489</v>
      </c>
      <c r="AP4" s="207" t="s">
        <v>633</v>
      </c>
      <c r="AQ4" s="142">
        <v>0.6</v>
      </c>
      <c r="AR4" s="207" t="s">
        <v>491</v>
      </c>
      <c r="AS4" s="142">
        <v>0.6</v>
      </c>
      <c r="AT4" s="143" t="s">
        <v>491</v>
      </c>
      <c r="AU4" s="121">
        <f>AL4*AQ4</f>
        <v>0.24</v>
      </c>
      <c r="AV4" s="120">
        <f>AQ4-AU4</f>
        <v>0.36</v>
      </c>
      <c r="AW4" s="185" t="s">
        <v>493</v>
      </c>
      <c r="AX4" s="178" t="s">
        <v>633</v>
      </c>
      <c r="AY4" s="170">
        <v>0.36</v>
      </c>
      <c r="AZ4" s="228" t="s">
        <v>494</v>
      </c>
      <c r="BA4" s="229">
        <v>0.36</v>
      </c>
      <c r="BB4" s="201" t="s">
        <v>491</v>
      </c>
      <c r="BC4" s="494" t="s">
        <v>522</v>
      </c>
      <c r="BD4" s="213">
        <f>(AQ4-AY4)</f>
        <v>0.24</v>
      </c>
      <c r="BE4" s="233"/>
      <c r="BF4" s="233"/>
      <c r="BG4" s="233"/>
      <c r="BH4" s="233"/>
      <c r="BI4" s="233"/>
      <c r="BJ4" s="233"/>
    </row>
    <row r="5" spans="1:62" ht="409.5" x14ac:dyDescent="0.25">
      <c r="A5" s="9">
        <v>2</v>
      </c>
      <c r="B5" s="53" t="s">
        <v>40</v>
      </c>
      <c r="C5" s="33" t="s">
        <v>52</v>
      </c>
      <c r="D5" s="1" t="s">
        <v>473</v>
      </c>
      <c r="E5" s="8" t="s">
        <v>768</v>
      </c>
      <c r="F5" s="566" t="s">
        <v>769</v>
      </c>
      <c r="G5" s="253" t="s">
        <v>770</v>
      </c>
      <c r="H5" s="16">
        <v>2</v>
      </c>
      <c r="I5" s="465">
        <v>0</v>
      </c>
      <c r="J5" s="5" t="s">
        <v>771</v>
      </c>
      <c r="K5" s="2"/>
      <c r="L5" s="293">
        <f>(I5*0.25)/H5</f>
        <v>0</v>
      </c>
      <c r="M5" s="566" t="s">
        <v>769</v>
      </c>
      <c r="N5" s="253" t="s">
        <v>770</v>
      </c>
      <c r="O5" s="16">
        <v>1</v>
      </c>
      <c r="P5" s="319">
        <v>0</v>
      </c>
      <c r="Q5" s="740" t="s">
        <v>772</v>
      </c>
      <c r="R5" s="292"/>
      <c r="S5" s="293">
        <f>(P5*0.25)/O5</f>
        <v>0</v>
      </c>
      <c r="T5" s="566" t="s">
        <v>769</v>
      </c>
      <c r="U5" s="253" t="s">
        <v>773</v>
      </c>
      <c r="V5" s="16">
        <v>2</v>
      </c>
      <c r="W5" s="319">
        <v>2</v>
      </c>
      <c r="X5" s="804" t="s">
        <v>774</v>
      </c>
      <c r="Y5" s="756" t="s">
        <v>775</v>
      </c>
      <c r="Z5" s="314">
        <f>(W5*0.25)/V5</f>
        <v>0.25</v>
      </c>
      <c r="AA5" s="593" t="s">
        <v>769</v>
      </c>
      <c r="AB5" s="823" t="s">
        <v>770</v>
      </c>
      <c r="AC5" s="16">
        <v>2</v>
      </c>
      <c r="AD5" s="319">
        <v>2</v>
      </c>
      <c r="AE5" s="804" t="s">
        <v>776</v>
      </c>
      <c r="AF5" s="756" t="s">
        <v>775</v>
      </c>
      <c r="AG5" s="293">
        <f>(AD5*0.25)/AC5</f>
        <v>0.25</v>
      </c>
      <c r="AH5" s="313" t="s">
        <v>485</v>
      </c>
      <c r="AI5" s="210">
        <v>0.25</v>
      </c>
      <c r="AJ5" s="210" t="s">
        <v>486</v>
      </c>
      <c r="AK5" s="210">
        <v>0.15</v>
      </c>
      <c r="AL5" s="211">
        <f>(AI5+AK5)</f>
        <v>0.4</v>
      </c>
      <c r="AM5" s="210" t="s">
        <v>487</v>
      </c>
      <c r="AN5" s="210" t="s">
        <v>488</v>
      </c>
      <c r="AO5" s="212" t="s">
        <v>489</v>
      </c>
      <c r="AP5" s="217" t="s">
        <v>494</v>
      </c>
      <c r="AQ5" s="128">
        <v>0.4</v>
      </c>
      <c r="AR5" s="201" t="s">
        <v>491</v>
      </c>
      <c r="AS5" s="128">
        <v>0.6</v>
      </c>
      <c r="AT5" s="218" t="s">
        <v>491</v>
      </c>
      <c r="AU5" s="121">
        <f>AL5*AQ5</f>
        <v>0.16000000000000003</v>
      </c>
      <c r="AV5" s="120">
        <f>AQ5-AU5</f>
        <v>0.24</v>
      </c>
      <c r="AW5" s="185" t="s">
        <v>493</v>
      </c>
      <c r="AX5" s="131" t="s">
        <v>521</v>
      </c>
      <c r="AY5" s="170">
        <v>0.24</v>
      </c>
      <c r="AZ5" s="178" t="s">
        <v>491</v>
      </c>
      <c r="BA5" s="138">
        <v>0.6</v>
      </c>
      <c r="BB5" s="140" t="s">
        <v>491</v>
      </c>
      <c r="BC5" s="494" t="s">
        <v>522</v>
      </c>
      <c r="BD5" s="213">
        <f>(AQ5-AY5)</f>
        <v>0.16000000000000003</v>
      </c>
      <c r="BE5" s="234"/>
      <c r="BF5" s="234"/>
      <c r="BG5" s="235"/>
      <c r="BH5" s="235"/>
      <c r="BI5" s="234"/>
      <c r="BJ5" s="234"/>
    </row>
    <row r="6" spans="1:62" ht="406.5" customHeight="1" x14ac:dyDescent="0.25">
      <c r="A6" s="9">
        <v>3</v>
      </c>
      <c r="B6" s="53" t="s">
        <v>40</v>
      </c>
      <c r="C6" s="56" t="s">
        <v>54</v>
      </c>
      <c r="D6" s="1" t="s">
        <v>473</v>
      </c>
      <c r="E6" s="53" t="s">
        <v>777</v>
      </c>
      <c r="F6" s="2" t="s">
        <v>778</v>
      </c>
      <c r="G6" s="567" t="s">
        <v>779</v>
      </c>
      <c r="H6" s="16">
        <v>1</v>
      </c>
      <c r="I6" s="9">
        <v>1</v>
      </c>
      <c r="J6" s="2" t="s">
        <v>780</v>
      </c>
      <c r="K6" s="9" t="s">
        <v>775</v>
      </c>
      <c r="L6" s="293">
        <f>(I6*0.25)/H6</f>
        <v>0.25</v>
      </c>
      <c r="M6" s="2" t="s">
        <v>778</v>
      </c>
      <c r="N6" s="567" t="s">
        <v>779</v>
      </c>
      <c r="O6" s="16">
        <v>1</v>
      </c>
      <c r="P6" s="319">
        <v>1</v>
      </c>
      <c r="Q6" s="742" t="s">
        <v>781</v>
      </c>
      <c r="R6" s="743" t="s">
        <v>782</v>
      </c>
      <c r="S6" s="293">
        <f>(P6*0.25)/O6</f>
        <v>0.25</v>
      </c>
      <c r="T6" s="2" t="s">
        <v>778</v>
      </c>
      <c r="U6" s="810" t="s">
        <v>622</v>
      </c>
      <c r="V6" s="16">
        <v>1</v>
      </c>
      <c r="W6" s="319">
        <v>1</v>
      </c>
      <c r="X6" s="809" t="s">
        <v>783</v>
      </c>
      <c r="Y6" s="757" t="s">
        <v>784</v>
      </c>
      <c r="Z6" s="293">
        <f>(W6*0.25)/V6</f>
        <v>0.25</v>
      </c>
      <c r="AA6" s="594" t="s">
        <v>778</v>
      </c>
      <c r="AB6" s="824" t="s">
        <v>779</v>
      </c>
      <c r="AC6" s="16">
        <v>1</v>
      </c>
      <c r="AD6" s="319">
        <v>1</v>
      </c>
      <c r="AE6" s="848" t="s">
        <v>785</v>
      </c>
      <c r="AF6" s="2" t="s">
        <v>786</v>
      </c>
      <c r="AG6" s="293">
        <f>(AD6*0.25)/AC6</f>
        <v>0.25</v>
      </c>
      <c r="AH6" s="313" t="s">
        <v>485</v>
      </c>
      <c r="AI6" s="210">
        <v>0.25</v>
      </c>
      <c r="AJ6" s="210" t="s">
        <v>520</v>
      </c>
      <c r="AK6" s="210">
        <v>0.25</v>
      </c>
      <c r="AL6" s="211">
        <f>(AI6+AK6)</f>
        <v>0.5</v>
      </c>
      <c r="AM6" s="210" t="s">
        <v>787</v>
      </c>
      <c r="AN6" s="210" t="s">
        <v>488</v>
      </c>
      <c r="AO6" s="212" t="s">
        <v>489</v>
      </c>
      <c r="AP6" s="230" t="s">
        <v>633</v>
      </c>
      <c r="AQ6" s="231">
        <v>0.6</v>
      </c>
      <c r="AR6" s="230" t="s">
        <v>491</v>
      </c>
      <c r="AS6" s="231">
        <v>0.6</v>
      </c>
      <c r="AT6" s="232" t="s">
        <v>491</v>
      </c>
      <c r="AU6" s="121">
        <f>AL6*AQ6</f>
        <v>0.3</v>
      </c>
      <c r="AV6" s="120">
        <f>AQ6-AU6</f>
        <v>0.3</v>
      </c>
      <c r="AW6" s="185" t="s">
        <v>493</v>
      </c>
      <c r="AX6" s="131" t="s">
        <v>494</v>
      </c>
      <c r="AY6" s="229">
        <v>0.3</v>
      </c>
      <c r="AZ6" s="201" t="s">
        <v>491</v>
      </c>
      <c r="BA6" s="128">
        <v>0.6</v>
      </c>
      <c r="BB6" s="218" t="s">
        <v>491</v>
      </c>
      <c r="BC6" s="494" t="s">
        <v>522</v>
      </c>
      <c r="BD6" s="213">
        <f>(AQ6-AY6)</f>
        <v>0.3</v>
      </c>
      <c r="BE6" s="236"/>
      <c r="BF6" s="236"/>
      <c r="BG6" s="237"/>
      <c r="BH6" s="237"/>
      <c r="BI6" s="236"/>
      <c r="BJ6" s="236"/>
    </row>
    <row r="7" spans="1:62" ht="271.5" customHeight="1" x14ac:dyDescent="0.25">
      <c r="A7" s="9">
        <v>4</v>
      </c>
      <c r="B7" s="53" t="s">
        <v>40</v>
      </c>
      <c r="C7" s="57" t="s">
        <v>41</v>
      </c>
      <c r="D7" s="1" t="s">
        <v>634</v>
      </c>
      <c r="E7" s="28" t="s">
        <v>788</v>
      </c>
      <c r="F7" s="28" t="s">
        <v>789</v>
      </c>
      <c r="G7" s="547" t="s">
        <v>790</v>
      </c>
      <c r="H7" s="16">
        <v>2</v>
      </c>
      <c r="I7" s="9">
        <v>2</v>
      </c>
      <c r="J7" s="2" t="s">
        <v>791</v>
      </c>
      <c r="K7" s="30"/>
      <c r="L7" s="293">
        <f>(I7*0.25)/H7</f>
        <v>0.25</v>
      </c>
      <c r="M7" s="28" t="s">
        <v>789</v>
      </c>
      <c r="N7" s="547" t="s">
        <v>790</v>
      </c>
      <c r="O7" s="16">
        <v>1</v>
      </c>
      <c r="P7" s="319">
        <v>1</v>
      </c>
      <c r="Q7" s="310" t="s">
        <v>792</v>
      </c>
      <c r="R7" s="292"/>
      <c r="S7" s="293">
        <f>(P7*0.25)/O7</f>
        <v>0.25</v>
      </c>
      <c r="T7" s="28" t="s">
        <v>789</v>
      </c>
      <c r="U7" s="547" t="s">
        <v>793</v>
      </c>
      <c r="V7" s="16">
        <v>2</v>
      </c>
      <c r="W7" s="46">
        <v>2</v>
      </c>
      <c r="X7" s="811" t="s">
        <v>794</v>
      </c>
      <c r="Y7" s="755" t="s">
        <v>775</v>
      </c>
      <c r="Z7" s="293">
        <f>(W7*0.25)/V7</f>
        <v>0.25</v>
      </c>
      <c r="AA7" s="394" t="s">
        <v>795</v>
      </c>
      <c r="AB7" s="825" t="s">
        <v>796</v>
      </c>
      <c r="AC7" s="16">
        <v>2</v>
      </c>
      <c r="AD7" s="319">
        <v>2</v>
      </c>
      <c r="AE7" s="811" t="s">
        <v>797</v>
      </c>
      <c r="AF7" s="767" t="s">
        <v>798</v>
      </c>
      <c r="AG7" s="293">
        <f>(AD7*0.25)/AC7</f>
        <v>0.25</v>
      </c>
      <c r="AH7" s="313" t="s">
        <v>485</v>
      </c>
      <c r="AI7" s="210">
        <v>0.25</v>
      </c>
      <c r="AJ7" s="210" t="s">
        <v>486</v>
      </c>
      <c r="AK7" s="210">
        <v>0.15</v>
      </c>
      <c r="AL7" s="211">
        <f>(AI7+AK7)</f>
        <v>0.4</v>
      </c>
      <c r="AM7" s="210" t="s">
        <v>487</v>
      </c>
      <c r="AN7" s="210" t="s">
        <v>488</v>
      </c>
      <c r="AO7" s="212" t="s">
        <v>489</v>
      </c>
      <c r="AP7" s="228" t="s">
        <v>521</v>
      </c>
      <c r="AQ7" s="128">
        <v>0.2</v>
      </c>
      <c r="AR7" s="241" t="s">
        <v>646</v>
      </c>
      <c r="AS7" s="128">
        <v>1</v>
      </c>
      <c r="AT7" s="238" t="s">
        <v>647</v>
      </c>
      <c r="AU7" s="121">
        <f>AL7*AQ7</f>
        <v>8.0000000000000016E-2</v>
      </c>
      <c r="AV7" s="120">
        <f>AQ7-AU7</f>
        <v>0.12</v>
      </c>
      <c r="AW7" s="185" t="s">
        <v>493</v>
      </c>
      <c r="AX7" s="131" t="s">
        <v>521</v>
      </c>
      <c r="AY7" s="229">
        <v>0.12</v>
      </c>
      <c r="AZ7" s="241" t="s">
        <v>646</v>
      </c>
      <c r="BA7" s="128">
        <v>1</v>
      </c>
      <c r="BB7" s="238" t="s">
        <v>647</v>
      </c>
      <c r="BC7" s="494" t="s">
        <v>522</v>
      </c>
      <c r="BD7" s="213">
        <f>(AQ7-AY7)</f>
        <v>8.0000000000000016E-2</v>
      </c>
      <c r="BE7" s="234"/>
      <c r="BF7" s="234"/>
      <c r="BG7" s="235"/>
      <c r="BH7" s="235"/>
      <c r="BI7" s="234"/>
      <c r="BJ7" s="234"/>
    </row>
    <row r="8" spans="1:62" ht="409.5" customHeight="1" thickBot="1" x14ac:dyDescent="0.3">
      <c r="A8" s="9">
        <v>5</v>
      </c>
      <c r="B8" s="53" t="s">
        <v>40</v>
      </c>
      <c r="C8" s="568" t="s">
        <v>56</v>
      </c>
      <c r="D8" s="1" t="s">
        <v>473</v>
      </c>
      <c r="E8" s="53" t="s">
        <v>799</v>
      </c>
      <c r="F8" s="566" t="s">
        <v>800</v>
      </c>
      <c r="G8" s="569" t="s">
        <v>801</v>
      </c>
      <c r="H8" s="16">
        <v>2</v>
      </c>
      <c r="I8" s="9">
        <v>2</v>
      </c>
      <c r="J8" s="310" t="s">
        <v>802</v>
      </c>
      <c r="K8" s="1" t="s">
        <v>775</v>
      </c>
      <c r="L8" s="293">
        <f>(I8*0.25)/H8</f>
        <v>0.25</v>
      </c>
      <c r="M8" s="566" t="s">
        <v>800</v>
      </c>
      <c r="N8" s="569" t="s">
        <v>801</v>
      </c>
      <c r="O8" s="16">
        <v>2</v>
      </c>
      <c r="P8" s="332">
        <v>2</v>
      </c>
      <c r="Q8" s="849" t="s">
        <v>803</v>
      </c>
      <c r="R8" s="970" t="s">
        <v>775</v>
      </c>
      <c r="S8" s="293">
        <f>(P8*0.25)/O8</f>
        <v>0.25</v>
      </c>
      <c r="T8" s="566" t="s">
        <v>800</v>
      </c>
      <c r="U8" s="569" t="s">
        <v>804</v>
      </c>
      <c r="V8" s="16">
        <v>2</v>
      </c>
      <c r="W8" s="319">
        <v>2</v>
      </c>
      <c r="X8" s="1155" t="s">
        <v>805</v>
      </c>
      <c r="Y8" s="970" t="s">
        <v>775</v>
      </c>
      <c r="Z8" s="293">
        <f>(W8*0.25)/V8</f>
        <v>0.25</v>
      </c>
      <c r="AA8" s="593" t="s">
        <v>800</v>
      </c>
      <c r="AB8" s="826" t="s">
        <v>806</v>
      </c>
      <c r="AC8" s="16">
        <v>2</v>
      </c>
      <c r="AD8" s="319">
        <v>2</v>
      </c>
      <c r="AE8" s="1155" t="s">
        <v>805</v>
      </c>
      <c r="AF8" s="292"/>
      <c r="AG8" s="293">
        <f>(AD8*0.25)/AC8</f>
        <v>0.25</v>
      </c>
      <c r="AH8" s="313" t="s">
        <v>485</v>
      </c>
      <c r="AI8" s="210">
        <v>0.25</v>
      </c>
      <c r="AJ8" s="210" t="s">
        <v>520</v>
      </c>
      <c r="AK8" s="210">
        <v>0.25</v>
      </c>
      <c r="AL8" s="211">
        <f>(AI8+AK8)</f>
        <v>0.5</v>
      </c>
      <c r="AM8" s="210" t="s">
        <v>487</v>
      </c>
      <c r="AN8" s="210" t="s">
        <v>488</v>
      </c>
      <c r="AO8" s="212" t="s">
        <v>489</v>
      </c>
      <c r="AP8" s="216" t="s">
        <v>633</v>
      </c>
      <c r="AQ8" s="239">
        <v>0.6</v>
      </c>
      <c r="AR8" s="181" t="s">
        <v>807</v>
      </c>
      <c r="AS8" s="239">
        <v>0.4</v>
      </c>
      <c r="AT8" s="90" t="s">
        <v>491</v>
      </c>
      <c r="AU8" s="121">
        <f>AL8*AQ8</f>
        <v>0.3</v>
      </c>
      <c r="AV8" s="120">
        <f>AQ8-AU8</f>
        <v>0.3</v>
      </c>
      <c r="AW8" s="185" t="s">
        <v>493</v>
      </c>
      <c r="AX8" s="181" t="s">
        <v>494</v>
      </c>
      <c r="AY8" s="170">
        <v>0.3</v>
      </c>
      <c r="AZ8" s="181" t="s">
        <v>807</v>
      </c>
      <c r="BA8" s="242">
        <v>0.4</v>
      </c>
      <c r="BB8" s="90" t="s">
        <v>491</v>
      </c>
      <c r="BC8" s="494" t="s">
        <v>522</v>
      </c>
      <c r="BD8" s="213">
        <f>(AQ8-AY8)</f>
        <v>0.3</v>
      </c>
      <c r="BE8" s="234"/>
      <c r="BF8" s="234"/>
      <c r="BG8" s="235"/>
      <c r="BH8" s="235"/>
      <c r="BI8" s="234"/>
      <c r="BJ8" s="234"/>
    </row>
    <row r="9" spans="1:62" ht="27.75" customHeight="1" thickBot="1" x14ac:dyDescent="0.3">
      <c r="K9" s="408" t="s">
        <v>496</v>
      </c>
      <c r="L9" s="349">
        <f>AVERAGE(L4:L8)</f>
        <v>0.2</v>
      </c>
      <c r="M9" s="383"/>
      <c r="N9" s="383"/>
      <c r="O9" s="383"/>
      <c r="P9" s="383"/>
      <c r="Q9" s="850"/>
      <c r="R9" s="971"/>
      <c r="T9" s="345"/>
      <c r="U9" s="345"/>
      <c r="V9" s="345"/>
      <c r="W9" s="345"/>
      <c r="X9" s="1156"/>
      <c r="Y9" s="1157"/>
      <c r="AA9" s="345"/>
      <c r="AB9" s="345"/>
      <c r="AC9" s="345"/>
      <c r="AD9" s="345"/>
      <c r="AE9" s="1156"/>
      <c r="AF9" s="408" t="s">
        <v>499</v>
      </c>
      <c r="AG9" s="341">
        <f>AVERAGE(AG4:AG8)</f>
        <v>0.25</v>
      </c>
      <c r="AW9" s="1152" t="s">
        <v>500</v>
      </c>
      <c r="AX9" s="1153"/>
      <c r="AY9" s="344">
        <f>AVERAGE(AY4:AY8)</f>
        <v>0.26400000000000001</v>
      </c>
      <c r="BB9" s="1154" t="s">
        <v>611</v>
      </c>
      <c r="BC9" s="1154"/>
      <c r="BD9" s="490">
        <f>AVERAGE(BD4:BD8)</f>
        <v>0.21600000000000003</v>
      </c>
      <c r="BE9" s="222"/>
      <c r="BF9" s="222"/>
      <c r="BG9" s="222"/>
      <c r="BH9" s="222"/>
      <c r="BI9" s="222"/>
      <c r="BJ9" s="222"/>
    </row>
    <row r="10" spans="1:62" ht="18" x14ac:dyDescent="0.25">
      <c r="L10" s="287"/>
      <c r="R10" s="408" t="s">
        <v>497</v>
      </c>
      <c r="S10" s="349">
        <f>AVERAGE(S4:S8)</f>
        <v>0.2</v>
      </c>
      <c r="Y10" s="408" t="s">
        <v>498</v>
      </c>
      <c r="Z10" s="341">
        <f>AVERAGE(Z4:Z8)</f>
        <v>0.25</v>
      </c>
      <c r="AV10">
        <v>12</v>
      </c>
    </row>
    <row r="11" spans="1:62" x14ac:dyDescent="0.25">
      <c r="AV11">
        <v>26</v>
      </c>
    </row>
  </sheetData>
  <mergeCells count="46">
    <mergeCell ref="AA1:AG2"/>
    <mergeCell ref="A1:B2"/>
    <mergeCell ref="C1:G2"/>
    <mergeCell ref="H1:L2"/>
    <mergeCell ref="M1:S2"/>
    <mergeCell ref="T1:Z2"/>
    <mergeCell ref="BE1:BJ1"/>
    <mergeCell ref="AH2:AH3"/>
    <mergeCell ref="AI2:AI3"/>
    <mergeCell ref="AJ2:AJ3"/>
    <mergeCell ref="AK2:AK3"/>
    <mergeCell ref="AL2:AL3"/>
    <mergeCell ref="AR2:AR3"/>
    <mergeCell ref="AH1:AO1"/>
    <mergeCell ref="AP1:AT1"/>
    <mergeCell ref="AU1:AW1"/>
    <mergeCell ref="AX1:BD1"/>
    <mergeCell ref="BG2:BG3"/>
    <mergeCell ref="BH2:BH3"/>
    <mergeCell ref="BI2:BI3"/>
    <mergeCell ref="BJ2:BJ3"/>
    <mergeCell ref="AY2:AY3"/>
    <mergeCell ref="AM2:AM3"/>
    <mergeCell ref="AN2:AN3"/>
    <mergeCell ref="AO2:AO3"/>
    <mergeCell ref="AP2:AP3"/>
    <mergeCell ref="AQ2:AQ3"/>
    <mergeCell ref="BE2:BE3"/>
    <mergeCell ref="BF2:BF3"/>
    <mergeCell ref="AS2:AS3"/>
    <mergeCell ref="AT2:AT3"/>
    <mergeCell ref="AU2:AU3"/>
    <mergeCell ref="AV2:AV3"/>
    <mergeCell ref="AW2:AW3"/>
    <mergeCell ref="AX2:AX3"/>
    <mergeCell ref="AZ2:AZ3"/>
    <mergeCell ref="BA2:BA3"/>
    <mergeCell ref="BB2:BB3"/>
    <mergeCell ref="BC2:BC3"/>
    <mergeCell ref="BD2:BD3"/>
    <mergeCell ref="R8:R9"/>
    <mergeCell ref="AW9:AX9"/>
    <mergeCell ref="BB9:BC9"/>
    <mergeCell ref="X8:X9"/>
    <mergeCell ref="Y8:Y9"/>
    <mergeCell ref="AE8:AE9"/>
  </mergeCells>
  <conditionalFormatting sqref="AT4:AT8 BB5:BB8">
    <cfRule type="containsText" dxfId="87" priority="5" operator="containsText" text="Extremo">
      <formula>NOT(ISERROR(SEARCH("Extremo",AT4)))</formula>
    </cfRule>
    <cfRule type="containsText" dxfId="86" priority="6" operator="containsText" text="Alto">
      <formula>NOT(ISERROR(SEARCH("Alto",AT4)))</formula>
    </cfRule>
    <cfRule type="containsText" dxfId="85" priority="7" operator="containsText" text="Moderado">
      <formula>NOT(ISERROR(SEARCH("Moderado",AT4)))</formula>
    </cfRule>
    <cfRule type="containsText" dxfId="84" priority="8" operator="containsText" text="Bajo">
      <formula>NOT(ISERROR(SEARCH("Bajo",AT4)))</formula>
    </cfRule>
  </conditionalFormatting>
  <dataValidations count="3">
    <dataValidation type="list" allowBlank="1" showInputMessage="1" showErrorMessage="1" sqref="BB4 AZ5:AZ8 AR4:AR8" xr:uid="{DF9C559D-458A-487A-8CEF-F77420E4E13E}">
      <formula1>"Insignificante,Menor,Moderado,Mayor,Catastrofico"</formula1>
    </dataValidation>
    <dataValidation type="list" allowBlank="1" showInputMessage="1" showErrorMessage="1" sqref="AT4:AT8 BB5:BB8" xr:uid="{4B21D09A-288B-4D52-8C11-830ED696C7C3}">
      <formula1>"Extremo,Alto,Moderado,Bajo"</formula1>
    </dataValidation>
    <dataValidation type="list" allowBlank="1" showInputMessage="1" showErrorMessage="1" sqref="D4:D8" xr:uid="{A2F3E044-6F35-44D1-A9D5-E51873A8E02E}">
      <formula1>#REF!</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31856603FC0A348AA0219C8782AFC9B" ma:contentTypeVersion="8" ma:contentTypeDescription="Crear nuevo documento." ma:contentTypeScope="" ma:versionID="be5e10023bebc11268a6297d803433d2">
  <xsd:schema xmlns:xsd="http://www.w3.org/2001/XMLSchema" xmlns:xs="http://www.w3.org/2001/XMLSchema" xmlns:p="http://schemas.microsoft.com/office/2006/metadata/properties" xmlns:ns3="645d21ac-163d-4f0f-b545-2056ff85ee71" targetNamespace="http://schemas.microsoft.com/office/2006/metadata/properties" ma:root="true" ma:fieldsID="c855f4cfc831d96c8d6db1ed8e812216" ns3:_="">
    <xsd:import namespace="645d21ac-163d-4f0f-b545-2056ff85ee7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d21ac-163d-4f0f-b545-2056ff85ee7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479622-46B2-41D6-887C-69A4D28976D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A37930A-1492-4282-B4AA-5AA87C766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d21ac-163d-4f0f-b545-2056ff85ee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2EB3AD-AE98-4C3E-BD90-2192BD0DEA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CLASIFICACIÓN RIESGOS</vt:lpstr>
      <vt:lpstr>ANÁLISIS DEL CONTEXTO</vt:lpstr>
      <vt:lpstr>ANÁLISIS CUMPLIMIENTO EFICACIA</vt:lpstr>
      <vt:lpstr>Contenidos para la Ciudadanía</vt:lpstr>
      <vt:lpstr>Gestión Colecciones</vt:lpstr>
      <vt:lpstr>Experiencias y Servicios</vt:lpstr>
      <vt:lpstr>PLANEACIÓN ESTRATÉGICA</vt:lpstr>
      <vt:lpstr>Gestión Comunicaciones</vt:lpstr>
      <vt:lpstr>GESTIÓN HUMANA</vt:lpstr>
      <vt:lpstr>Gestión Jurídica</vt:lpstr>
      <vt:lpstr>Gestión Financiera</vt:lpstr>
      <vt:lpstr>G. ADVA Recursos</vt:lpstr>
      <vt:lpstr>Control interno</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Calidad Planeación BPP</cp:lastModifiedBy>
  <cp:revision/>
  <dcterms:created xsi:type="dcterms:W3CDTF">2015-07-22T21:16:53Z</dcterms:created>
  <dcterms:modified xsi:type="dcterms:W3CDTF">2024-10-21T19:35:29Z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0x010100B31856603FC0A348AA0219C8782AFC9B</vt:lpwstr>
  </property>
</Properties>
</file>