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bibliotecasmedellin-my.sharepoint.com/personal/calidad_planeacion_bpp_gov_co/Documents/"/>
    </mc:Choice>
  </mc:AlternateContent>
  <xr:revisionPtr revIDLastSave="0" documentId="11_8FB8126120CD6CEF3CB95BF715657B54087EAE9D" xr6:coauthVersionLast="46" xr6:coauthVersionMax="46" xr10:uidLastSave="{00000000-0000-0000-0000-000000000000}"/>
  <bookViews>
    <workbookView xWindow="-120" yWindow="-120" windowWidth="20730" windowHeight="11160" tabRatio="236" xr2:uid="{00000000-000D-0000-FFFF-FFFF00000000}"/>
  </bookViews>
  <sheets>
    <sheet name="PLANEACIÓN ESTRATÉGICA" sheetId="16" r:id="rId1"/>
    <sheet name="Gestión Comuniccaciones" sheetId="29" r:id="rId2"/>
    <sheet name="Gestión Colecciones" sheetId="30" r:id="rId3"/>
    <sheet name="Contenidos Ciudadanía" sheetId="31" r:id="rId4"/>
    <sheet name="Experiecias y Servicios" sheetId="32" r:id="rId5"/>
    <sheet name="Gestión Finanicera" sheetId="28" r:id="rId6"/>
    <sheet name="Gestión Talento Humano" sheetId="33" r:id="rId7"/>
    <sheet name="Gestión Jurídica" sheetId="34" r:id="rId8"/>
    <sheet name="G. ADVA Recursos" sheetId="35" r:id="rId9"/>
    <sheet name="Control interno" sheetId="36" r:id="rId10"/>
    <sheet name="RESÚMEN RIESGOS" sheetId="37" r:id="rId11"/>
  </sheets>
  <calcPr calcId="191029" concurrentCalc="0"/>
</workbook>
</file>

<file path=xl/calcChain.xml><?xml version="1.0" encoding="utf-8"?>
<calcChain xmlns="http://schemas.openxmlformats.org/spreadsheetml/2006/main">
  <c r="Q7" i="36" l="1"/>
  <c r="Q8" i="36"/>
  <c r="Q9" i="36"/>
  <c r="Q10" i="36"/>
  <c r="O10" i="36"/>
  <c r="M10" i="36"/>
  <c r="K10" i="36"/>
  <c r="I10" i="36"/>
  <c r="Q7" i="35"/>
  <c r="Q8" i="35"/>
  <c r="Q9" i="35"/>
  <c r="Q10" i="35"/>
  <c r="Q22" i="35"/>
  <c r="Q13" i="35"/>
  <c r="Q14" i="35"/>
  <c r="Q15" i="35"/>
  <c r="Q18" i="35"/>
  <c r="Q19" i="35"/>
  <c r="Q20" i="35"/>
  <c r="Q21" i="35"/>
  <c r="O22" i="35"/>
  <c r="M22" i="35"/>
  <c r="K22" i="35"/>
  <c r="I22" i="35"/>
  <c r="Q7" i="34"/>
  <c r="Q8" i="34"/>
  <c r="Q11" i="34"/>
  <c r="Q12" i="34"/>
  <c r="Q17" i="34"/>
  <c r="Q15" i="34"/>
  <c r="Q16" i="34"/>
  <c r="O17" i="34"/>
  <c r="M17" i="34"/>
  <c r="K17" i="34"/>
  <c r="I17" i="34"/>
  <c r="Q11" i="33"/>
  <c r="Q10" i="33"/>
  <c r="Q9" i="33"/>
  <c r="Q8" i="33"/>
  <c r="Q7" i="33"/>
  <c r="Q7" i="32"/>
  <c r="Q8" i="32"/>
  <c r="Q11" i="32"/>
  <c r="Q12" i="32"/>
  <c r="O12" i="32"/>
  <c r="M12" i="32"/>
  <c r="K12" i="32"/>
  <c r="I12" i="32"/>
  <c r="Q7" i="31"/>
  <c r="Q8" i="31"/>
  <c r="Q9" i="31"/>
  <c r="Q10" i="31"/>
  <c r="O10" i="31"/>
  <c r="M10" i="31"/>
  <c r="K10" i="31"/>
  <c r="I10" i="31"/>
  <c r="Q7" i="30"/>
  <c r="Q11" i="30"/>
  <c r="Q12" i="30"/>
  <c r="O12" i="30"/>
  <c r="M12" i="30"/>
  <c r="K12" i="30"/>
  <c r="I12" i="30"/>
  <c r="Q15" i="29"/>
  <c r="Q17" i="29"/>
  <c r="Q16" i="29"/>
  <c r="M17" i="29"/>
  <c r="K17" i="29"/>
  <c r="I17" i="29"/>
  <c r="Q12" i="29"/>
  <c r="Q9" i="29"/>
  <c r="Q8" i="29"/>
  <c r="Q7" i="29"/>
  <c r="P7" i="28"/>
  <c r="P8" i="28"/>
  <c r="P19" i="28"/>
  <c r="P9" i="28"/>
  <c r="P10" i="28"/>
  <c r="P13" i="28"/>
  <c r="P16" i="28"/>
  <c r="P17" i="28"/>
  <c r="P18" i="28"/>
  <c r="N19" i="28"/>
  <c r="L19" i="28"/>
  <c r="J19" i="28"/>
  <c r="H19" i="28"/>
  <c r="O9" i="16"/>
  <c r="M9" i="16"/>
  <c r="K9" i="16"/>
  <c r="I9" i="16"/>
  <c r="Q7" i="16"/>
  <c r="Q9" i="16"/>
  <c r="Q8" i="16"/>
</calcChain>
</file>

<file path=xl/sharedStrings.xml><?xml version="1.0" encoding="utf-8"?>
<sst xmlns="http://schemas.openxmlformats.org/spreadsheetml/2006/main" count="1422" uniqueCount="829">
  <si>
    <t>Dificultades en la trazabilidad de la información de proyectos y ejecución presupuestal reportada en el sistema MGA</t>
  </si>
  <si>
    <t xml:space="preserve">PROCESO: </t>
  </si>
  <si>
    <t xml:space="preserve">Fecha de actualización:  </t>
  </si>
  <si>
    <t>IDENTIFICACIÓN</t>
  </si>
  <si>
    <t>CONTROLES EXISTENTES</t>
  </si>
  <si>
    <t>Registros</t>
  </si>
  <si>
    <t>Causas</t>
  </si>
  <si>
    <t>Consecuencias</t>
  </si>
  <si>
    <t>No del Riesgo</t>
  </si>
  <si>
    <t xml:space="preserve">% CUMPLIMIENTO DE LA ACCIÓN PREVENTIVA </t>
  </si>
  <si>
    <t>SEGUIMIENTO VIGENCIA 2018</t>
  </si>
  <si>
    <t xml:space="preserve">Código:  </t>
  </si>
  <si>
    <t xml:space="preserve">Versión: </t>
  </si>
  <si>
    <t>TOTAL</t>
  </si>
  <si>
    <t>% ACUMULADO</t>
  </si>
  <si>
    <t>SEGUIMIENTO
 PRIMER TRIMESTRE</t>
  </si>
  <si>
    <t>SEGUIMIENTO
 SEGUNDO TRIMESTRE</t>
  </si>
  <si>
    <t>SEGUIMIENTO
 TERCER TRIMESTRE</t>
  </si>
  <si>
    <t>SEGUIMIENTO
 CUARTO TRIMESTRE</t>
  </si>
  <si>
    <t>ACCIONES PREVENTIVAS</t>
  </si>
  <si>
    <t xml:space="preserve">SEGUIMIENTO  MAPA DE RIESGOS TRIMESTRAL
VIGENCIA 2018
</t>
  </si>
  <si>
    <t>RIESGOS</t>
  </si>
  <si>
    <t>GESTIÓN PLANEACIÓN ESTRATÉGICA</t>
  </si>
  <si>
    <t>Plan Estratégico.
Indicadores de seguimiento físico y presupuestal de los proyectos.
Procedimiento de planeación estrategica y seguimiento</t>
  </si>
  <si>
    <t>Ausencia de información suficiente, consistente y pertinente en la formulación de la Planeación estratégica.</t>
  </si>
  <si>
    <t>Incumplimiento de las metas del plan estratégico institucional.
Hallazgos por parte de los entes de control por la no aplicación del principio de Planeación en la Gestión Institucional.
Afectación de la imagen institucional.
Incumplimiento de planes, programas y proyectos.
Incumplimiento de las metas de gobierno.</t>
  </si>
  <si>
    <t>Contratación de Personal de Apoyo idóneo en temas de Planeación.
Participación de las diferentes dependencias en la ejecución de la planeación.
Plan Estratégico documentado, aprobado y publicado.</t>
  </si>
  <si>
    <t>Revisión al cumplimiento de la Gestión. 
Procedimiento de planeación estrategica y seguimiento.
Estudio  Técnico de Cargos y cargas.</t>
  </si>
  <si>
    <t>CODIGO F-GA-03</t>
  </si>
  <si>
    <t>VERSIÓN 01</t>
  </si>
  <si>
    <t>PAGINA1/ 1</t>
  </si>
  <si>
    <t xml:space="preserve">Proceso </t>
  </si>
  <si>
    <t>Todos los procesos</t>
  </si>
  <si>
    <t xml:space="preserve">DESCRIPCIÓN DEL RIESGO GENERAL (Qué, cómo, dónde, cuándo):  </t>
  </si>
  <si>
    <t>Administrado por:</t>
  </si>
  <si>
    <t>Lideres de procesos</t>
  </si>
  <si>
    <t xml:space="preserve"> Acción o inacción de un funcionario/contratista que manipulando los medios de la Entidad, en beneficio propio y/o ajeno, tergiverse los fines de la misma en perjuicio del conjunto de ciudadanos para los cuales la BPP fue ideado para servir y beneficiar.</t>
  </si>
  <si>
    <t>Proceso</t>
  </si>
  <si>
    <t>Riesgo</t>
  </si>
  <si>
    <t>Causas o Por qué (P – Probabilidad):</t>
  </si>
  <si>
    <t>Consecuencia</t>
  </si>
  <si>
    <t>Acciones preventivas para la Causa</t>
  </si>
  <si>
    <t>Acciones de mitigación de la consecuencia</t>
  </si>
  <si>
    <t>Registro</t>
  </si>
  <si>
    <t>MONITOREO Y SEGUIMIENTO        DICIEMBRE DE 2017</t>
  </si>
  <si>
    <t>Planeación</t>
  </si>
  <si>
    <t>Plantear proyectos que no estén alineados con el plan estratégico institucional, favoreciendo intereses particulares o que no sean correspondientes al objeto social de la BPP</t>
  </si>
  <si>
    <t>Falta de controles desde la Dirección.</t>
  </si>
  <si>
    <t>Incumplimiento del plan estratégico institucional
Afectación de imagen y credibilidad.
Sanciones disciplinarias y penales.
Detrimento patrimonial.</t>
  </si>
  <si>
    <t>Seguimiento al  plan estratégico  institucional, Auditoria interna</t>
  </si>
  <si>
    <t>Apertura de proceso disciplinario</t>
  </si>
  <si>
    <t>Seguimiento al Plan Estratégico  Institucional, informes de auditoria.</t>
  </si>
  <si>
    <t>Para diciembre 31 de 2017, la Entidad cuenta con nuevo Plan Estratégico 2018-2024, que comenzará a regir desde enero de 2018. A partir de éste fecha se establecerá un seguimiento trimestral de dicho Plan, asimismo se hará control a la articulación de los proyectos con  el objetro social de la entidad.</t>
  </si>
  <si>
    <t>Debilidad en la definición de políticas de buen gobierno</t>
  </si>
  <si>
    <t xml:space="preserve">Código de Ética, Auditoria interna
Fortalecer e incentivar los mecanismos para el Control político, disciplinario y social </t>
  </si>
  <si>
    <t>Notificacion a organismos de control</t>
  </si>
  <si>
    <t>seguimiento al Plan Estratégico  Institucional, informes de auditoria.</t>
  </si>
  <si>
    <t>Ausencia de planeación para el manejo de la información y la articulacion de proyectos al objeto social</t>
  </si>
  <si>
    <t>Detrimento patrimonial, incumplimiento de los fines propuestos para la Entidad</t>
  </si>
  <si>
    <t>Auditoria interna</t>
  </si>
  <si>
    <t>Desconocimiento de las políticas gubernamentales de comunicación e información</t>
  </si>
  <si>
    <t>Actualización y capacitación</t>
  </si>
  <si>
    <t>seguimiento a la gestión, auditoria</t>
  </si>
  <si>
    <t>actas, informes</t>
  </si>
  <si>
    <t>Administración restringida e irregular de la información.</t>
  </si>
  <si>
    <t>Informes de gestión, seguimiento a procesos</t>
  </si>
  <si>
    <t>Debilidad en los procesos de formulacion de la planeación estratégica</t>
  </si>
  <si>
    <t>Seguimiento al cumplimiento del plan</t>
  </si>
  <si>
    <t xml:space="preserve">Ausencia de formación en los servidores de alto nivel </t>
  </si>
  <si>
    <t>Capacitacion y actualización</t>
  </si>
  <si>
    <t>Auditoria interna, Rendición de cuentas</t>
  </si>
  <si>
    <t>Amiguismo y clientelismo</t>
  </si>
  <si>
    <t xml:space="preserve">Deficiencia en la determinación de perfiles para cargos directivos </t>
  </si>
  <si>
    <t xml:space="preserve">Detrimento patrimonial, incumplimiento de los fines propuestos para la Entidad, Asignación irregular de contratos </t>
  </si>
  <si>
    <t xml:space="preserve">Fortalecer e incentivar los mecanismos para el Control político, disciplinario y social </t>
  </si>
  <si>
    <t>Auditoria interna, rendicion de cuentas</t>
  </si>
  <si>
    <t>Se actualizó los procesos y procedimientos de la entidad para dar inicio al estudio técnico de cargos y cargas. L o anterior conlleva a la actualización del manual de funciones, y  fortalecimiento del código de ética,  seguimiento a las actividades programadas.</t>
  </si>
  <si>
    <t xml:space="preserve">Ausencia de evaluación a las competencias comportamentales </t>
  </si>
  <si>
    <t>Evaluación de Competencias Departamentales</t>
  </si>
  <si>
    <t>Ausencia de suscripción de pactos éticos en el nivel directivo</t>
  </si>
  <si>
    <t>Código de Ética</t>
  </si>
  <si>
    <t xml:space="preserve">Ausencia de prácticas éticas en los servidores </t>
  </si>
  <si>
    <t>Soborno (Cohecho).</t>
  </si>
  <si>
    <t>Realizar seguimiento a la legalidad,  Código de ética evaluación de desempeño, auditoria interna, comité de contratación</t>
  </si>
  <si>
    <t>ACtas, informes</t>
  </si>
  <si>
    <t>MONITOREO Y SEGUIMIENTO        PRIMER TRIMESTRE DE 2018</t>
  </si>
  <si>
    <t>Falta de oportunidad en el reporte de información por parte de las areas. 
Caida del sistema.
Desconocimiento del aplicativo: Solo una persona conoce la herramienta.</t>
  </si>
  <si>
    <t>Incumplimiento en la calidad y oportunidad de la información 
Falta de actualización de los proyectos impide el ingreso de recursos a la biblioteca.
Desarticulación de la biblioteca con Planeación Municipal.</t>
  </si>
  <si>
    <t>Cargue oportuna de la información. 
Personal competente</t>
  </si>
  <si>
    <t>Planilla de asistencia de capacitación.
Procedimiento para la implementación de Alianzas y Proyectos.
Actualización de proyectos de acuerdo al cronograma de entrega.</t>
  </si>
  <si>
    <t>1. Se documentó el procedimientos de alianzas y proyectos.
2. Se actualizó los proyectos hasta ahora aprobados en la plataforma MGA
.
3. Está pendiente la capacitación a los funcionarios en el tema de alianzas y proyectos.</t>
  </si>
  <si>
    <t>1. Revisión al cumplimiento de la Gestión:  Desde finales del año pasado el equipo de Planeación documentó el Plan estratégico. El documento se compartió con la Dirección general y las Subdireciones de la Entidad para realizar los últimos ajustes.
2. El 12 de febrero de 2018, se proyectó la resolución del PE. (50%).
Nota: Está pendiente la socilaización y apropiación de la entidad, la implementación y seguimiento. 
3. Se inició con el estudio de cargos y cargas, lleva un avance del 50%, continua la valoración del estudio inicial realizado a todos los procesos.</t>
  </si>
  <si>
    <t>Se hizo los ajustes pertinentes al Plan Estratégico y se proyectó la resolución.</t>
  </si>
  <si>
    <t>Se implementó la formulación de indicadores de gestión y de producto y la construcción del mapa de riesgos institucional.
Se implementó el Plan Anticorrupción 2018.</t>
  </si>
  <si>
    <t>Se estableció cronograma de entrega para hacer seguimiento trimestral a indicadores y mapa de riesgos y Plan anticorrupción de acuerdo con las fechas de entrega de los responsables.</t>
  </si>
  <si>
    <t>Se fortalece el comité de Gobierno en línea y se reactiva dicho comité.</t>
  </si>
  <si>
    <t>Se socializa a nivel de procesos las caracterizaciones y procedimientos documentados.</t>
  </si>
  <si>
    <t>Se stablece las políticas de operación en la caracterización de los procesos.</t>
  </si>
  <si>
    <t>Pendiente programa de capacitación en el primer trimestre de 2018.</t>
  </si>
  <si>
    <t>PROMEDIO:</t>
  </si>
  <si>
    <t>F-GE-04</t>
  </si>
  <si>
    <t>Fecha:</t>
  </si>
  <si>
    <t>OBSERVACIONES
SUSTENTACIÓN AVANCES</t>
  </si>
  <si>
    <t xml:space="preserve">1.Continúa revisión al cumplimiento de gestión con el seguimiento y monitoreo al SIG, en términos de indicadores, mapa de riesgos, planes de acción, POAI, Planes de mejoramiento, Plan Anticorrupción. Etc….
2. Quedó aprobado el procedimiento de planeación estratégica, se dió inicio a la aplicación de éste procedimiento.
3. Se hizo el estudio técnico de cargos y cargas. </t>
  </si>
  <si>
    <t>1. Se iniciaron las reuniones del equipo formulador de Alianzas y proyectos para establecer la ruta.
2. Se actualizaron los 6 proyectos de inversión.
3. Se realizó una capacitación en formulación de proyectos con el equipo tecnico para formular el proyecto de Laboratorios de aprendizajes y co-creación.</t>
  </si>
  <si>
    <t>MONITOREO Y SEGUIMIENTO
       SEGUNDO TRIMESTRE DE 2018</t>
  </si>
  <si>
    <t>Se da inicio al seguimiento y monitoreo periódico establecido por órganos externos de control a: Indicadores de gestión,  mapa de riesgos por procesos, mapa de riesgos de corrupción, seguimiento a la formulación del plan estratégico, plan antiorrupción.</t>
  </si>
  <si>
    <t>Se realiza ajustes finales al sitio web de la entidad.
Se actualiza y socializa el plan de comunicaciones.
Se inicia el proceso de documentación de caracterización de usuarios.</t>
  </si>
  <si>
    <t>Con el nuevo marco estratégico se fortalece las políticas de comunicación e información, los procesos de planeación estratégica quedan bien definidos y formulados, se da fuerza a un  plan de capacitación para la formación de los servidores en términos del plan anticorrupción, pqrsd, estrategia antitrámites, manual de atención al ciudadano, actualización sitio web, programado para primer trimestre de 2018.</t>
  </si>
  <si>
    <t>Se hizo evaluación y difusión del resultado de la evaluación de desempeño.</t>
  </si>
  <si>
    <t>Pendiente actualizar el código de ética de la entidad</t>
  </si>
  <si>
    <t>Se dio inicio al estudio de cargos y cargas por proceso.</t>
  </si>
  <si>
    <t>Se hizo el estudio de cargos y cargas.</t>
  </si>
  <si>
    <t>Se dio inicio al estudio técnico</t>
  </si>
  <si>
    <t>se dio inicio a la documentación y actualización del código de ética.</t>
  </si>
  <si>
    <t>1.Revisión periodica a la batería  de indicadores de gestión,  mapa de riesgos por proceso y de corupción, Plan anticorrupción, documentación de los procesos, preparación previa auditorías de calidad, implementación de la herramienta del Balance Score card.
2. Se realizó el informe del estudio técnico de cargos y cargas.</t>
  </si>
  <si>
    <t>Formulación de proyectos articulados a los objetivos estratégicos de la entidad.
Implementación de la herramienta Balance Score Card, dando cumplimiento a la normatividad de la ISO:9001:2015 y MIPG.
Continuidad en el seguimiento periódico de los indicadores de gestión, mapa de riesgos por proceso y de corrupción, Plan anticorrupción, planes de mejoramiento. De esta forma damos cuenta al seguimiento del plan estratégico instituicional.</t>
  </si>
  <si>
    <t>Entrega total de documentos por proceso, para publicación en el sitio web de la entidad.
Se entrega ruta de para implementar la caracterización de usuarios.</t>
  </si>
  <si>
    <t>Se entrega estudio de cargos y cargas para aprobación del consejo directivo.</t>
  </si>
  <si>
    <t>1. Se inició con elaboración de protocolo de Alianzas y proyectos.
2. Se actualizaron 5 proyectos de inversión.
3. Se aprueba el ingreso del cuadro de lineas estratégicas y proyectos de inversión en el documento de estudios previos, con el fin de articular la ejecución presupuestal con la contratación y el plan estratégico de la entidad</t>
  </si>
  <si>
    <t>1. Herramienta del balance score card con con el consolidado a gestión por objetivos y por proceso.
2. El estudio técnico de cargos y cargas fue aprobado por el concejo directivo y por la secretaría de hacienda Evidencias: Estudio técnico, resolución, manual de funciones.</t>
  </si>
  <si>
    <r>
      <rPr>
        <b/>
        <sz val="12"/>
        <color rgb="FFFF0000"/>
        <rFont val="Arial"/>
        <family val="2"/>
      </rPr>
      <t>Capacitación a los funcionarios y contratistas de la entidad.</t>
    </r>
    <r>
      <rPr>
        <b/>
        <sz val="12"/>
        <color theme="1"/>
        <rFont val="Arial"/>
        <family val="2"/>
      </rPr>
      <t xml:space="preserve">
Establecer e implementar el procedimiento de Alianzas y proyectos.
Establecer Cronogramas de entrega de informacón.</t>
    </r>
  </si>
  <si>
    <r>
      <t xml:space="preserve">Quedó documentado el protocolo de alianzas
2. Se formuló 5 proyectos de inversión en la plataforma MGA web.
3.Se integró a los estudios previos lo correspndiente a los proyectos de inversión.
</t>
    </r>
    <r>
      <rPr>
        <sz val="12"/>
        <color rgb="FFFF0000"/>
        <rFont val="Arial"/>
        <family val="2"/>
      </rPr>
      <t>4. Queda pendiente continuar con las capacitaciones</t>
    </r>
  </si>
  <si>
    <t>MONITOREO Y SEGUIMIENTO
       TERCER Y CUARTO TRIMESTRE DE 2018</t>
  </si>
  <si>
    <t>GESTIÓN FINANCIERA</t>
  </si>
  <si>
    <t>SEGUIMIENTO
 PRIMER TRIMESTRE
CONTABLE</t>
  </si>
  <si>
    <t>SEGUIMIENTO
 SEGUNDO TRIMESTRE
CONTABLE</t>
  </si>
  <si>
    <t>SEGUIMIENTO
 TERCER TRIMESTRE
CONTABLE</t>
  </si>
  <si>
    <t>SEGUIMIENTO
 CUARTO TRIMESTRE
CONTABLE</t>
  </si>
  <si>
    <t>Riesgos
CONTABLE</t>
  </si>
  <si>
    <t>Inoportunidad en la entrega de informes</t>
  </si>
  <si>
    <t xml:space="preserve">Falta de políticas institucionales para la entrega de la información contable para el 100% de los usuarios que deben entregar información a contabilidad.
</t>
  </si>
  <si>
    <t xml:space="preserve">Incumplimiento en la normatividad contable.
Demora en los tiempos de ejecución en  el procesamiento de la información.
Presentacion extemporanea de informes contables y financieros 
</t>
  </si>
  <si>
    <t xml:space="preserve">
Seguimiento al Cronograma.</t>
  </si>
  <si>
    <t>Actualizar políticas institucionales para la entrega de informes y velar por el cumplimiento de estas.
Actualización, socialización e implementación de la política contable</t>
  </si>
  <si>
    <t>Manual de Politíca contable actualizado</t>
  </si>
  <si>
    <t xml:space="preserve">Se establecio el cronograma contable para el primer semestre 2018.
Se formuló y aprobó y publico en la pagina el  Manual de Politicas Contables bajo nuevo marco normativo contable, se estan formulando los procedimientos y los formatos especificos para proceder a la socialización respectiva </t>
  </si>
  <si>
    <r>
      <rPr>
        <sz val="10"/>
        <rFont val="Arial"/>
        <family val="2"/>
      </rPr>
      <t>Se establecio el cronograma contable 2018.
Se estan formulando los pr</t>
    </r>
    <r>
      <rPr>
        <sz val="10"/>
        <color theme="1"/>
        <rFont val="Arial"/>
        <family val="2"/>
      </rPr>
      <t xml:space="preserve">ocedimientos y los formatos especificos para proceder a la socialización respectiva </t>
    </r>
  </si>
  <si>
    <t xml:space="preserve">
Se estan formulando los procedimientos y los formatos especificos </t>
  </si>
  <si>
    <t>Se establecio el cronograma para cierre de la vigencia. 
Se estan formulando los procedimientos y los formatos especificos.</t>
  </si>
  <si>
    <t>Aplicación incorrecta de la normativa vigente durante el período fiscal</t>
  </si>
  <si>
    <t>Falta de capacitación  para los funcionarios responsables.
Falta de entendimiento en la aplicación de la normativa vigente</t>
  </si>
  <si>
    <t>Incumplimiento a la normatividad contable.</t>
  </si>
  <si>
    <t xml:space="preserve">Conciliaciones mensuales y anuales de movimientos contables con los hechos generadores. </t>
  </si>
  <si>
    <t>Actualizar el manual del Proceso contable  de acuerdo a la normativa vigente.
socialización e implementación de la política contable</t>
  </si>
  <si>
    <t>Manual de política contable actualizado.</t>
  </si>
  <si>
    <t xml:space="preserve">Se realizaron las conciliaciones de bancos y de cuentas por cobrar enero y febrero.
Se formuló y aprobó el  Manual de Politicas Contables bajo nuevo marco normativo contable se estan formulando los procedimientos y los formatos específicos para proceder a la socialización respectiva </t>
  </si>
  <si>
    <t xml:space="preserve">Se realizaron las conciliaciones bancarias y de cuentas por cobrar enero a mayo 
Se estan formulando los procedimientos y los formatos específicos para proceder a la socialización respectiva </t>
  </si>
  <si>
    <t>Se realizaron las conciliaciones bancarias y la de bancos con contabilidad a junio 2018
Se estan formulando los procedimientos y los formatos específicos</t>
  </si>
  <si>
    <t xml:space="preserve">Se realizaron las conciliaciones bancarias y la de bancos con contabilidad.
Se estan formulando los procedimientos y los formatos específicos.
Las integrantes de la gestión financiera a sitieron a capacitaciones de la CGn sobre nuevo marco normativo contable. </t>
  </si>
  <si>
    <t xml:space="preserve">Falta de integridad en los informes recibidos de otras áreas como insumo para los procedimientos contables bajo nuevo marco normativo contable.  </t>
  </si>
  <si>
    <t xml:space="preserve">Falta de conciliación de información con otras áreas.
Inoportunidad en la entrega de información insumo para llevar a cabo procedimeintos contables. </t>
  </si>
  <si>
    <t>Incumplimiento en la calidad y oportunidad de la información .</t>
  </si>
  <si>
    <t xml:space="preserve">control frente a la entrega de infromación. </t>
  </si>
  <si>
    <t xml:space="preserve">Instaurar mecanismos de conciliación de informacion recibida de otras áreas.
Establecer formatos para la entrega de información. </t>
  </si>
  <si>
    <t xml:space="preserve">conciliación de información </t>
  </si>
  <si>
    <t xml:space="preserve">Se establecio cronograma para realización de conciliaciones contables y de la gestión financiera. Se debe continuar con la formulación de los procedimientos donde se detallarán las conciliaciones que se deben hacer con otras áreas y la forma de realizarlas  </t>
  </si>
  <si>
    <t xml:space="preserve">Se inicio con la formulación de los procedimientos donde se detallarán las conciliaciones que se deben hacer con otras áreas y la forma de realizarlás  </t>
  </si>
  <si>
    <t xml:space="preserve">Se estan formulando los procedimientos para las conciliaciones que se deben hacer con otras áreas y la forma de realizarlás  </t>
  </si>
  <si>
    <t xml:space="preserve">Se estan formulando los procedimientos para las conciliaciones que se deben hacer con otras áreas y la forma de realizarlás  
se revisar las conciliaciones bancarias suministradas por tesoreria antes de realizar la conciliacion de bancos entre tesoreria y contabilidad </t>
  </si>
  <si>
    <t>Omisión de registros necesarios para el cumplimiento de la normativa vigente</t>
  </si>
  <si>
    <t>Falta de entendimiento en la aplicación de la normativa vigente</t>
  </si>
  <si>
    <t xml:space="preserve">Incumplimiento de la normativa contable. </t>
  </si>
  <si>
    <t xml:space="preserve">revisión mensual y anual de registros causados. </t>
  </si>
  <si>
    <t xml:space="preserve">Actualización, Socialización e Implementación de política y procedimientos contables bajo  normativa vigente. </t>
  </si>
  <si>
    <t xml:space="preserve">Manual de política contable actualizado.
registro de socialización. </t>
  </si>
  <si>
    <t xml:space="preserve">Se formuló y aprobó el  Manual de Politicas Contables bajo nuevo marco normativo contable se estan formulando los procedimientos y los formatos específicos para proceder a la socialización respectiva </t>
  </si>
  <si>
    <t xml:space="preserve">se revisaron los saldos causados al segundo tirmestre del año para hacer la rendicion en el sistema CHIP </t>
  </si>
  <si>
    <t xml:space="preserve">se revisaron los saldos causados al segundo tirmestre del año para hacer la rendicion en el sistema chip </t>
  </si>
  <si>
    <t xml:space="preserve">Se revisaron las causaciones y los informes rendidos en el chip durante los tres primeros trimestres del año y la infomracion registrada en xenco de toda la vigencia </t>
  </si>
  <si>
    <t>Riesgos 
PRESUPUESTO</t>
  </si>
  <si>
    <t>controles existentes</t>
  </si>
  <si>
    <t>SEGUIMIENTO
 PRIMER TRIMESTRE
PRESUPUESTO</t>
  </si>
  <si>
    <t>SEGUIMIENTO
 SEGUNDO TRIMESTRE
PRESUPUESTO</t>
  </si>
  <si>
    <t>SEGUIMIENTO
 TERCER TRIMESTRE
PRESUPUESTO</t>
  </si>
  <si>
    <t>SEGUIMIENTO
 CUARTO TRIMESTRE
PRESUPUESTO</t>
  </si>
  <si>
    <t>Entrega extempóranea de informes requeridos por los organismos de seguimiento, control y vigilancia.</t>
  </si>
  <si>
    <t>Falta de socialización y sensibilización del cronograma de entrega de información y cierre del presupuesto general de la Biblioteca Pública Piloto.</t>
  </si>
  <si>
    <t>Incumplimiento en la normatividad vigente.
Incurrir en sanciones disciplinarias y pecuniarias.</t>
  </si>
  <si>
    <t>Seguimiento quincenal al sistema financiero.
Circular informativa de procesos de cierre mensual y anual.
Comité de Gestión Financiera.
Comité de Contratación.</t>
  </si>
  <si>
    <t>Implementar una campaña de sensibilización de entrega de información a la Gestión Presupuestal.</t>
  </si>
  <si>
    <t>Plan de Sensibilización de entrega de información a la gestión presupuestal.</t>
  </si>
  <si>
    <t xml:space="preserve">En esta etapa de inicio: Diagnostico y elaboración de cronogramas se desarrollaron las siguientes acciones:
1. Revisa y aprueba los cronogramas de entrega de informes de Contratos Interadministrativos, Entidades de control y vigilancia como el Municipio de Medellin, la Contraloría General de Medellin y la Contraloría General de la Nación.
2. Entrega de informes al Comité de Orientación y Seguimiento en contratación.
3. Elabora Cronograma de la Gestión Presupuestal.
4. Revisión y Aprobación Cronograma de la Gestión Financiera.
5. Se socializa el Cronograma de la Gestión Presupuestal con las otras áreas de la Subdirección Administrativa y Financiera.
</t>
  </si>
  <si>
    <t>En este periodo, se realizaron las siguientes acciones:
1. Enviaron correos de solicitud y/o revision de informacion que afecta el cierre de la Gestion Presupuestal (supervisores, Coordinadores de proyectos, equipo Gestion Financiera).
2. Por otro lado se participa en reuniones con el fin de rendir informes del seguimiento y avance en estos procesos de cierre.( Subdireccion Administrativa y Financiera, Comité de Orientacion y Seguimiento a la Contratacion).</t>
  </si>
  <si>
    <t>En este trimestre, se realizaron las siguientes acciones:
1. Enviaron correos de solicitud y/o revision de informacion que afecta el cierre de la Gestion Presupuestal (supervisores, Coordinadores de proyectos, equipo Gestion Financiera).
2. Por otro lado se participa en reuniones con el fin de rendir informes del seguimiento y avance en estos procesos de cierre.( Subdireccion Administrativa y Financiera, Comité de Orientacion y Seguimiento a la Contratacion, inicia la participacion en reuniones equipo formulador de proyectos).
3. Se termina la elaboracion del PLAN entrega informacion Gestion Presupuestal.</t>
  </si>
  <si>
    <t xml:space="preserve">En este trimestre, se realizaron las siguientes acciones:
1. Enviaron correos de solicitud y/o revision de informacion que afecta el cierre de la Gestion Presupuestal (supervisores, Coordinadores de proyectos, equipo Gestion Financiera).
2. Por otro lado se participa en reuniones con el fin de rendir informes del seguimiento y avance en estos procesos de cierre.( Subdireccion Administrativa y Financiera, Comité de Orientacion y Seguimiento a la Contratacion, inicia la participacion en reuniones equipo formulador de proyectos).
</t>
  </si>
  <si>
    <t>Riesgos
TESORERÍA</t>
  </si>
  <si>
    <t>SEGUIMIENTO
 PRIMER TRIMESTRE
TESORERIA</t>
  </si>
  <si>
    <t>SEGUIMIENTO
 SEGUNDO TRIMESTRE
TESORERÍA</t>
  </si>
  <si>
    <t>SEGUIMIENTO
 TERCER TRIMESTRE
TESORERÍA</t>
  </si>
  <si>
    <t>SEGUIMIENTO
 CUARTO TRIMESTRE
TESORERÍA</t>
  </si>
  <si>
    <t>Iliquidez</t>
  </si>
  <si>
    <t>Falta de disponibilidad de recursos para el pago de las obligaciones.
Registro inoportuno de ingresos.</t>
  </si>
  <si>
    <t>Incumplimiento en los pagos institucionales.
Retraso en la ejecución de actividades y reproceso en la contratación.</t>
  </si>
  <si>
    <t>Conciliaciones bancarias  y financieras mensuales (Contabilidad, Presupuestos y Tesorería).
Seguimiento al PAC.
Emisión oportuna de la factura o documento equivalente.
Revisión permanente al portal del banco.</t>
  </si>
  <si>
    <t>Boletín diario de caja (Xenco).
Verificación de saldos de las cuentas bancarias del banco Vs módulo de tesorería.</t>
  </si>
  <si>
    <t>Informe de comprobantes de ingresos del periodo del seguimiento.
Informe de saldos y movimiento de las cuentas bancarias.</t>
  </si>
  <si>
    <t xml:space="preserve">Se realizaron los seguimientos correspondientes a los  ingresos.
Se hizo el registro oportuno de las transferencias.
Se verificó los moviemitnos y saldos correspondientes a las cuentas bancarias mediante los boletines de cajas. </t>
  </si>
  <si>
    <t>Se realizan continuamente las verificaciones correspondientes de los ingresos a las cuentas bancarias de la entidad. 
Se registro la evidencia oportuna de las transferencias recibidas por partede las entidades de orden nacional y municipal.
Se emitieron oportunamente las cuentas de cobros y facturas a cada uno de las entidades para su cancelación. 
No se encuentran actualizados  los saldos de bancos con sus respectivos boletines, y pendiente la conciliación de la gestión financiera.
pertinentes.</t>
  </si>
  <si>
    <t>Se realizan  los seguimientos correspondientes de los ingresos a las cuentas bancarias de la entidad. 
Se registro la evidencia oportuna de las transferencias recibidas por partede las entidades de orden nacional y municipal.
Se emitieron oportunamente las cuentas de cobros y facturas a cada uno de las entidades para su cancelación. 
No se encuentran actualizados  los saldos de bancos con sus respectivos boletines, y pendiente la conciliación de la gestión financiera.</t>
  </si>
  <si>
    <t>Incumplimiento del proceso de  gestión financiiera.</t>
  </si>
  <si>
    <t>Desconocimiento del proceso y de la normativa vigente.
Falta de documentación del procedimiento.
Ausencia de competencias en el personal para desempeñar el rol.</t>
  </si>
  <si>
    <t xml:space="preserve">Inoportunidad en los pagos.
Pagos dobles. 
Sanciones fiscales,  tributarias, administrativas y disciplinarias.
Dictamen con salvedad por parte de los órganos externos de control en la información financiera, </t>
  </si>
  <si>
    <t>Circular informativa semestral  de la gestión financiera.
Generación de un informe (XENCO).
Informe de los órganos de control.</t>
  </si>
  <si>
    <t>Actualización del procedimiento de tesorería.</t>
  </si>
  <si>
    <t>procedimientos de tesoreria actualizado.
Circular Informativa.
Plan de mejoramiento en caso de que aplique.</t>
  </si>
  <si>
    <t xml:space="preserve">
Se emitieron las circulares informativas correspondientes para la gestión de tesoreria.
Se realizaron los envíos correspondientes de Informe de ejecución a cada una de las entidad que lo requieren. 
Se continua con la actualización del procedimiento y los roles actualizados por parte de profesional en la gestión de tesoreria.
</t>
  </si>
  <si>
    <t xml:space="preserve">Se generaron los informes pertinentes a cada una de las entidades de control. 
Se realizaron los envios correspondientes de las circulares informativas ha que haya lugar en la gestión de tesoreria. 
Se realizaron las verificaciones pertinentes al momento de generar los pagos a los proveedores y contratistas. 
Se continua con la actualización del procedimiento y los roles del profesional de la gestión de tesoreria. </t>
  </si>
  <si>
    <r>
      <t>S</t>
    </r>
    <r>
      <rPr>
        <sz val="10"/>
        <color theme="1"/>
        <rFont val="Arial"/>
        <family val="2"/>
      </rPr>
      <t xml:space="preserve">e generaron los informes pertinentes a cada una de las entidades de control. 
Se realizaron las verificaciones pertinentes al momento de generar los pagos a los proveedores y contratistas. 
Se realizo el envío del procedimiento de la gestión de tesoreria y los roles del profesional de la gestión de tesoreria. </t>
    </r>
  </si>
  <si>
    <t xml:space="preserve">
Se hizó una actualizaxción del procedimiento de la gestión de tesoreria y los roles del profesional de la gestión de tesoreria, pero es necesario ajsutar algunos procedimientos según nuevo marco normativo de contabilidad </t>
  </si>
  <si>
    <t>Pérdida de Información</t>
  </si>
  <si>
    <t>Dispersión de archivos de tesorería en oficinas donde no se cuenta con ningún mecanismo de seguridad .
Omisión de registros necesarios, el cual requiere controles de conciliación de información entre el área contable y el área de tesorería.
Falla técnica en la operación del software. (Parametrización de módulos, Desactualización del software, Falla en los soportes de seguridad).</t>
  </si>
  <si>
    <t>Falta de  veracidad de información financiera..
Demora en los tiempos de ejecución en  el procesamiento de la información.
Incumplimiento en la entrega de informes a los entes de control y administrativos.
Incumplimiento en los pagos.</t>
  </si>
  <si>
    <t>Respaldo de información en el servidor  de la gestión financiera. 
Documentación y formalización del proceso.</t>
  </si>
  <si>
    <t xml:space="preserve">
Solicitud al proveedor del software de los  soportes de seguridad (Back-up)
Seguridad física para la custodia de los documentos financieros.</t>
  </si>
  <si>
    <t>Registro de la transferencia anual al archivo central de la BPP. .</t>
  </si>
  <si>
    <t>Se realizarón los traslados correspondientes de los documentos para custodia. 
Se realizan las copias de seguridad correspondientes en el servidos de la gestión financiera (XENCO - Back-up). 
Se realizan las actualizaciones al software (XENCO) en el modulo de tesoreria y sus parametrizaciones pertienentes de acuerdo a la necesidad presentada.</t>
  </si>
  <si>
    <t xml:space="preserve">
Se realizarón las revisiones y el traslado  de los documentos de la gestión de tesoreria para custodia. 
Se realizan las copias de seguridad correspondientes en el servidor de la gestión financiera (XENCO - Back-up). 
Se realizan las actualizaciones al software (XENCO) en el modulo de tesoreria y sus parametrizaciones pertienentes de acuerdo a la necesidad presentada. 
Se implementan los cronogramas pertinentes para la entrega de informes a los entes de control y administrativos.
</t>
  </si>
  <si>
    <t>Se realizarón las entregas de los documentos para la custodia.
Se realizan las copias de seguridad en el servidor de la gestión financiera (XENCO - Back-up). 
Se realizan las actualizaciones al software (XENCO) en el modulo de tesoreria y sus parametrizaciones pertienentes de acuerdo a la necesidad presentada. 
Se implementan y actualizan los cronogramas  para la entrega de informes a los entes de control y administrativos.</t>
  </si>
  <si>
    <t>% Acumulado</t>
  </si>
  <si>
    <t>MAPA DE RIESGOS DE CORRUPCIÓN 2018
GESTIÓN FINANCIERA</t>
  </si>
  <si>
    <t>Definición Riesgos de Corrupción:
 Acción o inacción de un funcionario/contratista que manipulando los medios de la Entidad, en beneficio propio y/o ajeno, tergiverse los fines de la misma en perjuicio del conjunto de ciudadanos para los cuales la BPP fue ideado para servir y beneficiar.</t>
  </si>
  <si>
    <t>MONITOREO Y SEGUIMIENTO        SEGUNDO TRIMESTRE DE 2018</t>
  </si>
  <si>
    <t>MONITOREO Y SEGUIMIENTO        TERCER TRIMESTRE DE 2018</t>
  </si>
  <si>
    <t>MONITOREO Y SEGUIMIENTO        CUARTO TRIMESTRE DE 2018</t>
  </si>
  <si>
    <t>Sub- Administrativa y Financiera</t>
  </si>
  <si>
    <t>Hurto</t>
  </si>
  <si>
    <t xml:space="preserve">Debilidad en la definición de políticas de seguridad </t>
  </si>
  <si>
    <r>
      <rPr>
        <sz val="10"/>
        <rFont val="Calibri"/>
        <family val="2"/>
        <scheme val="minor"/>
      </rPr>
      <t xml:space="preserve">Detrimento patrimonial, </t>
    </r>
    <r>
      <rPr>
        <sz val="10"/>
        <color theme="1"/>
        <rFont val="Calibri"/>
        <family val="2"/>
        <scheme val="minor"/>
      </rPr>
      <t>afectación a procesos</t>
    </r>
  </si>
  <si>
    <t xml:space="preserve">Implementación del sistema de  seguridad de vigilancia.                       </t>
  </si>
  <si>
    <t>Polizas de seguros</t>
  </si>
  <si>
    <t>informes</t>
  </si>
  <si>
    <t xml:space="preserve">ampliacion de plan general de seguros. </t>
  </si>
  <si>
    <t xml:space="preserve">Programa General de seguros en ejecución y contrato de adminsitración delegada para la prestacion de sevricios de vigilancia con ampliaicon legalizada y en ejcución. </t>
  </si>
  <si>
    <t xml:space="preserve">Programa General de seguros en ejecución y contrato de adminsitración delegada para la prestacion de sevicios de vigilancia con ampliaicon legalizada y en ejcución. </t>
  </si>
  <si>
    <t xml:space="preserve">Debilidad en los mecanismos de control </t>
  </si>
  <si>
    <t>Afectar rubros que no corresponden con el objeto del gasto en beneficio propio o a cambio de una retribución económica</t>
  </si>
  <si>
    <t>Falta de controles
inadecuada selección del personal.
Inadecuada segregación de funciones.
Desconocimiento de la norma</t>
  </si>
  <si>
    <t>Investigaciones disciplinarias, fiscales o penales, sanciones</t>
  </si>
  <si>
    <t>mantener los controles existentes</t>
  </si>
  <si>
    <t>la entidad viene haciendo seguimiento continuo a la ejecucion presupuestal tanto de funcionamiento e inversion, ademas de enviar mensual y oportunamente a todos los entes de control y al Munipio de Medellín los informes de dicha ejecución.</t>
  </si>
  <si>
    <t>Manipulación de las politicas de tesoreria por parte de  un funcionario para beneficio de un tercero.</t>
  </si>
  <si>
    <t>inadecuada selección del personal.
Falta de controles.</t>
  </si>
  <si>
    <r>
      <t xml:space="preserve">
</t>
    </r>
    <r>
      <rPr>
        <b/>
        <sz val="10"/>
        <rFont val="Arial"/>
        <family val="2"/>
      </rPr>
      <t>mantener los controles existentes</t>
    </r>
  </si>
  <si>
    <t xml:space="preserve">Auditoria al proceso financiero, conciliacion </t>
  </si>
  <si>
    <t xml:space="preserve">Se establecio como política la conciliación de la Gestión Financiera.
Se elabóro la caracterizacion de la gestión financiera y se estan diseñando los procedimientos para presupuesto, contabilidad y tesoreria. </t>
  </si>
  <si>
    <t xml:space="preserve">se establecio el cronograma para la realizacion de la Consilición de la Gestión financiera de forma bimensual, se elaboró y aprobo el Manual de políticas contables y se sigue trabajando en los procedimientos de contabilidad, tesoreria y presupuesto.  </t>
  </si>
  <si>
    <t xml:space="preserve">se estableció el cronograma para la realizacion de la Concilición de la Gestión financiera de forma bimensual, se elaboró y aprobo el Manual de políticas contables y se sigue trabajando en los procedimientos de contabilidad, tesoreria y presupuesto.  </t>
  </si>
  <si>
    <t xml:space="preserve">se elaboró y aprobo el Manual de políticas contables y se sigue trabajando en los procedimientos de contabilidad, tesoreria y presupuesto.  </t>
  </si>
  <si>
    <t>Inclusión de gastos no autorizados</t>
  </si>
  <si>
    <t xml:space="preserve">Falta de controles
Extralimitación de funciones
Omisión de las políticas operativas
</t>
  </si>
  <si>
    <t>Incumplimiento de metas y objetivos institucionales
Sanciones por parte del ente de control u otro ente regulador
Investigaciones disciplinarias, fiscales o penales</t>
  </si>
  <si>
    <t>Continuar con los controles existentes.</t>
  </si>
  <si>
    <t xml:space="preserve">Se establecio que mensualmente debe realizarse la conciliación de bancos entre Tesoreria y Contabilidad, admeás trimestralmente debe conciliarse toda la gestión financiera; tesoreria, contabilida y presupuesto. </t>
  </si>
  <si>
    <t xml:space="preserve">se establecio el cornograma para realizar las conciliaciones de bancos entre tesoreria y contabilidad se modifico la periodicidad de la conciliacion de la gestion financiera a bimensual y se elaboró el cronograma para la relaizacion de la misma. </t>
  </si>
  <si>
    <t>se establecio el cornograma para realizar las conciliaciones de bancos entre tesoreria y contabilidad</t>
  </si>
  <si>
    <t>Realidad financiera confusa o dudosa</t>
  </si>
  <si>
    <t>Sistemas de información susceptibles de manipulación o adulteración.</t>
  </si>
  <si>
    <t xml:space="preserve">Continuar con los  controles existentes.      Mantener al día los estados finacieros.                  </t>
  </si>
  <si>
    <t xml:space="preserve">Sistema de Control Interno Contable </t>
  </si>
  <si>
    <t xml:space="preserve">se ha Verificado que la información revelada en los Estados Financieros y sus notas corresponde con la registrada en los libros de contabilidad llevados según la norma contable.
Se Rindieron oprtunamente los Estados Financieros trimestrales, correspondientes al Trimestre tres en la plataforma CHIP y se socializaron en el portal de la entidad. </t>
  </si>
  <si>
    <t xml:space="preserve">se ha Verificado que la información revelada en los Estados Financieros y sus notas corresponde con la registrada en los libros de contabilidad llevados según la norma contable.
Se Rindieron oprtunamente los Estados Financieros de la vigencia 2017 en la plataforma CHIP y se socializaron en el portal de la entidad. </t>
  </si>
  <si>
    <t>se ha Verificado que la información revelada en los Estados Financieros y sus notas corresponde con la registrada en los libros de contabilidad llevados según la norma contable.</t>
  </si>
  <si>
    <t xml:space="preserve">se ha Verificado que la información revelada en los Estados Financieros y sus notas corresponde con la registrada en los libros de contabilidad llevados según la norma contable.
Se rindieron oprtunamente los Estados Financieros al segundoi trimestre de 2018 en la plataforma CHIP. </t>
  </si>
  <si>
    <t xml:space="preserve">se ha Verificado que la información revelada en los Estados Financieros y sus notas corresponde con la registrada en los libros de contabilidad llevados según la norma contable.
Se rindieron oprtunamente los Informes al tercer trimestre de 2018 en la plataforma CHIP. </t>
  </si>
  <si>
    <t>Archivos contables con vacíos de información.</t>
  </si>
  <si>
    <t>Manipulación indebida de la información en los análisis financieros</t>
  </si>
  <si>
    <t>Inclusión de gastos no autorizados.</t>
  </si>
  <si>
    <t>Irregularidad en la administración presupuestal</t>
  </si>
  <si>
    <t>Afectar rubros que no corresponden con el objeto del gasto en beneficio propio o a cambio de una retribución económica.</t>
  </si>
  <si>
    <t>Incluir en el Programa de Auditorías revisiones del cumplimiento de las políticas , código de ética</t>
  </si>
  <si>
    <t>fortalecer el Sistema  de presupuesto.</t>
  </si>
  <si>
    <t>Inexistencia de registros auxiliares que permitan identificar y controlar los rubros de inversion</t>
  </si>
  <si>
    <t>Fortalecer el Sistema de Control presupuestal.</t>
  </si>
  <si>
    <t>Adquisición o compra de bienes y suministros innecesarios</t>
  </si>
  <si>
    <t>Compra de bienes y suministros sin verificar la existencia de inventarios que permita tomar decisiones adecuadas sobre la necesidad y pertinencia de la contratación.</t>
  </si>
  <si>
    <t xml:space="preserve">Fuga de recursos públicos </t>
  </si>
  <si>
    <t>Realizar seguimientos a la administración de bienes
comité de contratación</t>
  </si>
  <si>
    <t xml:space="preserve">fortalecer el Sistema de Control Interno Contable </t>
  </si>
  <si>
    <t xml:space="preserve">Se Realiza oportumente el comité de contratación.
Se Designa un supervisor para hacer seguimiento y ejercer control en la ejecución de contratos. </t>
  </si>
  <si>
    <t xml:space="preserve">Se Realiza oportumente el comité de contratación.
Se Designa un supervisor para hacer seguimiento y ejercer control en la ejecución de contratos. 
Actualmente se esta haciendo depuración de bienes  para dar de baja en 2018. </t>
  </si>
  <si>
    <t>Perdida de documentos e información</t>
  </si>
  <si>
    <t>Deficiencias en el manejo documental y de archivo.</t>
  </si>
  <si>
    <t>Afectacion a calidad de proyectos.</t>
  </si>
  <si>
    <t>Software de Gerstión Documental, Tablas de retención documental, aplicación de la normatividad archivística</t>
  </si>
  <si>
    <t>Recuperación de la información de backups</t>
  </si>
  <si>
    <t>Información digitalizada</t>
  </si>
  <si>
    <t xml:space="preserve">Actualmente se esta diseñando el Programa de Gestión Documental y actualizando las Tablas de Reteción Documental  y las Tablas de Valoración Documental
Se lleva el registro de la informacion que recibe y sale de la entidad por medio de radicado en gestion documental </t>
  </si>
  <si>
    <t xml:space="preserve">se avanzo en el Progarma de gestión Documental y actualización de TRD y TVD, se establecio nuevo cronograma de cumplimiento para esta vigencia.
Se esta actualizando cornograma de politica cero papel para dar aprobacion respectiva. 
Se continua con el control de informaicon recibida y enviado a traves del radicado y scaneado en gestion documental. </t>
  </si>
  <si>
    <t>se avanzo en el Progarma de gestión Documental y actualización de TRD y TVD, se establecio nuevo cronograma de cumplimiento para esta vigencia.</t>
  </si>
  <si>
    <t>se sigue con el Progarma de gestión Documental y actualización de TRD y TVD, se esta haciendo seguimiento al  nuevo cronograma de cumplimiento para esta vigencia.</t>
  </si>
  <si>
    <t xml:space="preserve">
Inadecuado seguimiento y control para la evaluación de la gestión.
Falta de comprensión de los objetivos de las líneas estratégicas del plan estratégico  institucional.
Falta de claridad en la definición de metas e indicadores.
Falta de articulación del plan  estratégico con el plan de desarrollo municipal..
Ausencia de personal idóneo en la planta de cargos, adscrito a la Subdirección de Planeación.</t>
  </si>
  <si>
    <t>SEGUIMIENTO  MAPA DE RIESGOS
2018</t>
  </si>
  <si>
    <t>GESTIÓN COMUNICACIONES</t>
  </si>
  <si>
    <t>Acciones preventivas</t>
  </si>
  <si>
    <t>SEGUIMIENTO PRIMER TRIMESTRE
Comunicación Interna yExterna</t>
  </si>
  <si>
    <t>SEGUIMIENTO SEGUNDO TRIMESTRE
Comunicación Interna y Externa</t>
  </si>
  <si>
    <t>SEGUIMIENTO TERCER TRIMESTRE
Comunicación Interna y Externa</t>
  </si>
  <si>
    <t>SEGUIMIENTO CUARTO TRIMESTRE
Comunicación Interna y Externa</t>
  </si>
  <si>
    <t>Riesgo  comunicación interna y externa</t>
  </si>
  <si>
    <t>Desarticulación con el ente territorial por la falta actualización de la imagen corporativa</t>
  </si>
  <si>
    <t>La administración actualiza el logo y la imagen cada 4 años, se presenta un riesgo cuando hay incumplimiento en dicha actualización.
Los procesos de empalme entre una y otra administración siempre traen desgastes y demoras en implementar la nueva imagen</t>
  </si>
  <si>
    <t>Papelería e información con logos viejos.
Página desactualizada. 
Pérdida de vigencia en la información</t>
  </si>
  <si>
    <t>Articulación con la oficina de comunicaciones de la Alcaldía</t>
  </si>
  <si>
    <t>Usar el escudo de armas en las piezas que no deben perder vigencia</t>
  </si>
  <si>
    <t>Manual de Marca Alcaldía</t>
  </si>
  <si>
    <t>Esta acción preventiva depende de la vigencia de la administración, por lo tanto ya se cuenta con este manual y con el cumplimiento al 100% de esta acción.</t>
  </si>
  <si>
    <t>Falta de oportunidad en la entrega de la información interna y externa, que se requiere divulgar.</t>
  </si>
  <si>
    <t>Falta, o poco tiempo de antelación, para la entega de la información por parte de las dependencias interna y aliados, al área de comunicaciones</t>
  </si>
  <si>
    <t>Poca información publicada en el sitio web.
Público desinformado.
Baja asistencia a las convocatorias.</t>
  </si>
  <si>
    <t>Comité de gobierno en línea.
Formatos de entrega de información.</t>
  </si>
  <si>
    <t>Cronograma de entrega de la información a publicar.</t>
  </si>
  <si>
    <t>Cronograma</t>
  </si>
  <si>
    <t>Está en construcción el documento con fechas y cierres para la recepción de la información por parte de las áreas</t>
  </si>
  <si>
    <t>Aunque continúa en construcción el documento con fechas y cierres para la recepción de la información por parte de las áreas, se han llevado acciones mensuales que garantizan el flujo de la información: correos electrónicos, responsables directos y alertas programadas.</t>
  </si>
  <si>
    <t>El cronograma se construye por parte del área y se realizará socialización del mismo en el comité del 16 de octubre de 2018. Se muestra una ejecución casi del 90% de todos los requerimientos de GEL en el sitio web.</t>
  </si>
  <si>
    <t>Cancelación de los eventos culturales que se promueven, por razones externas a la biblioteca: incumplimiento de aliados e invitados</t>
  </si>
  <si>
    <t>Cancelaciones inmediatas, incumplimiento de los encuentros o no asistencia de los ponentes</t>
  </si>
  <si>
    <t>Desinformación en el público.
Mala reputación. 
Malestar de los asistentes.</t>
  </si>
  <si>
    <t>Carteleras informativas  y redes sociales</t>
  </si>
  <si>
    <t>Protocolo de cancelación de eventos</t>
  </si>
  <si>
    <t>Protocolo</t>
  </si>
  <si>
    <t>No se ha iniciado la construcción del Protocolo, se proyecta para el segundo trimestre.</t>
  </si>
  <si>
    <t>Se proyecta para el tercer trimestre, ya que hubo cambio en el área de gestión de contenidos para la ciudadanía, situación que intervino en los procesos que se tenían con la anterior responsable</t>
  </si>
  <si>
    <t>El protocolo se construye desde el área de comunicaciones y se comparte con el área de gestión de contenidos para su aprobación y adopción.</t>
  </si>
  <si>
    <t>Riesgos sitio web</t>
  </si>
  <si>
    <t>SEGUIMIENTO PRIMER TRIMESTRE
SITIO WEB</t>
  </si>
  <si>
    <t>SEGUIMIENTO SEGUNDO TRIMESTRE
SITIO WEB</t>
  </si>
  <si>
    <t>SEGUIMIENTO TERCER TRIMESTRE
SITIO WEB</t>
  </si>
  <si>
    <t>SEGUIMIENTO CUARTO TRIMESTRE
SITIO WEB</t>
  </si>
  <si>
    <t>Información incompleta sobre los servicios prestados por la biblioteca</t>
  </si>
  <si>
    <t>La información no es entregada a tiempo por parte de las áreas.
La información entregada no es clara.
Sobrecarga laboral.</t>
  </si>
  <si>
    <t>Público desinformado.
Falta de participación en los proyectos institucionales.
Pérdida de imagen.</t>
  </si>
  <si>
    <t>Personal competente.
Comité de gobierno en línea.</t>
  </si>
  <si>
    <t>Sensibilización al personal  para reportar la información a publicar en el sitio web.</t>
  </si>
  <si>
    <t>Actas, Correo de Sensibilización. Formatos para entrega de información</t>
  </si>
  <si>
    <t>Se envía mensualmente el correo de sensibilización a las áreas encargadas. Se trabaja en la construcción de los formatos de entrega</t>
  </si>
  <si>
    <t>Se envía mensualmente el correo de sensibilización a las áreas encargadas. Se trabaja en la construcción de los formatos de entrega y se realizan llamadas personalizadas a los encargados de entrega de información</t>
  </si>
  <si>
    <t>Se envía mensualmente el correo de sensibilización a las áreas encargadas. Con los encargados se oficializa un formato de entrega y se realizan llamadas personalizadas a los encargados de entrega de información</t>
  </si>
  <si>
    <t>Riesgos diseño editorial</t>
  </si>
  <si>
    <t>SEGUIMIENTO PRIMER TRIMESTRE
DISEÑO EDITORIAL</t>
  </si>
  <si>
    <t>SEGUIMIENTO SEGUNDO TRIMESTRE
DISEÑO EDITORIAL</t>
  </si>
  <si>
    <t>SEGUIMIENTO TERCER TRIMESTRE
DISEÑO EDITORIAL</t>
  </si>
  <si>
    <t>SEGUIMIENTO CUARTO TRIMESTRE
DIESÑO EDITORIAL</t>
  </si>
  <si>
    <t>Publicaciones carentes de filtros de análisis de contenidos institucionales</t>
  </si>
  <si>
    <t>Falta de tiempo para el análisis de contenidos.
Ausencia de un documento que  oriente la toma de decisiones.</t>
  </si>
  <si>
    <t>Pérdida de posicionamiento de la entidad.
Pérdida de usuarios.</t>
  </si>
  <si>
    <t>Personal competente</t>
  </si>
  <si>
    <t xml:space="preserve">
Elaboración de un documento que oriente  las políticas, estrategias, procedimientos para la toma de decisiones de las publicaciones del fondo editorial.</t>
  </si>
  <si>
    <t xml:space="preserve">
Documento guía del fondo editorial.</t>
  </si>
  <si>
    <t>El documento ya se encuentra avanzado, falta una revisión final por parte de dirección para oficializar</t>
  </si>
  <si>
    <t>El documento ya se encuentra publicado: http://www.bibliotecapiloto.gov.co/gobierno-en-linea/comunicaciones/2018/politica-editorial-actualizacion-contenidos-web.pdf</t>
  </si>
  <si>
    <t>Obras publicadas sin estándares de calidad</t>
  </si>
  <si>
    <t>Falta de profesionales especializados en procesos editoriales.
Incumplimiento por parte del proveedor del contrato de impresos</t>
  </si>
  <si>
    <t>Pérdida de posicionamiento de la entidad.
Pérdida de usuarios.
Entrega de libros en mala calidad</t>
  </si>
  <si>
    <t>Personal competente. 
Acompañamiento al proceso editorial y de producción.</t>
  </si>
  <si>
    <t>Establecer un manual de imagen para el fondo editorial contratado  para la corrección de estilo de las publicaciones aprobadas para el fondo editorial.</t>
  </si>
  <si>
    <t>Desarrollo de imagen para el fondo editorial</t>
  </si>
  <si>
    <t>Tarea proyectada para el tercer trimestre</t>
  </si>
  <si>
    <t>El area de diseño comparte con el personal competente los lineamientos y especificaciones para el diseño de las publicaciones del año 2018</t>
  </si>
  <si>
    <t>promedio</t>
  </si>
  <si>
    <t>GESTIÓN COLECCIONES</t>
  </si>
  <si>
    <t>RIESGOS
Gestión Colecciones</t>
  </si>
  <si>
    <t>OBSERVACIONES</t>
  </si>
  <si>
    <t>Pérdida  del material biblográfico y documental .</t>
  </si>
  <si>
    <t>Disponibilidad para realizar periódicamente  el inventario. 
Falta de aplicación y actualización de la plataforma del software JANIUM para el control del material.
Realización de inventarios sin herramientas ofimáticas pertinentes.
Falta de control administrativo  en el ingreso y salida del material biblográfico y documental.</t>
  </si>
  <si>
    <t>Incumplimiento en la calidad, veracidad y oportunidad de la información .
Falta de diligenciamiento del formato para mantener los inventarios actualizados.
Deficiencias en el control de inventarios.
Afectación en la veracidad de información contable.
Detrimento Patrimonial.</t>
  </si>
  <si>
    <t>Actas de inventario.
Tablas de verificación.
Actas de entrega.                   Ördenes de salida                           Listado de cartera por inventario</t>
  </si>
  <si>
    <r>
      <t xml:space="preserve">Verificar el número de inventarios realizados con relación a los inventarios formulados anualmente.
Implementación de políticas de operación para el manejo los inventarios.
Capacitación para el uso de  la plataforma del software JANIUM. </t>
    </r>
    <r>
      <rPr>
        <b/>
        <sz val="11"/>
        <color rgb="FF04AC24"/>
        <rFont val="Arial"/>
        <family val="2"/>
      </rPr>
      <t>(Realizado).</t>
    </r>
  </si>
  <si>
    <t>Boletines, Correo de sensibilización, campaña desde adentro.
Capacitaciión y Actualización plataforma JANIUM.
Planillas de control de inventarios.</t>
  </si>
  <si>
    <t>Elaboración y presentación del Plan de Inventario 2018</t>
  </si>
  <si>
    <t>Capacitación en el uso y manejo del Opac Janium y el Enki 
para los servidores de la BPP
 Actas No. 06  Comité de Gestión y Desarrollo de Colecciones donde se socializó el Plan, Ruta y Metodología, se ajusto y aprobó.</t>
  </si>
  <si>
    <t>Se realizó inventario en la Filial Carlos Castro Saavedra, falta el informe final y se tiene programado para lo que resta del año inventario en las otras Filiales</t>
  </si>
  <si>
    <t>Se recibió el material bibliográfico que regresa a la sede Central realizando un inventario de estos.</t>
  </si>
  <si>
    <t>Deterioro del material bibliográfico y documental</t>
  </si>
  <si>
    <t>Incumplimiento en la especificaciones técnicas de almacenamiento.</t>
  </si>
  <si>
    <t>Detrimento Patrimonial.
Incrementos  en el presupuesto.
Insatisfacción de los usuarios por el servicio prestado.</t>
  </si>
  <si>
    <t>Indicadores de Gestión: 
 material bibliográfico y documental descartado / Total material bibliográfico y documental almacenado</t>
  </si>
  <si>
    <r>
      <t xml:space="preserve">Aplicar y hacer seguimiento a la estrategia para el almacenamiento del material bibliográfico y documental.
</t>
    </r>
    <r>
      <rPr>
        <b/>
        <sz val="11"/>
        <color rgb="FF04AC24"/>
        <rFont val="Arial"/>
        <family val="2"/>
      </rPr>
      <t>(En ejecución).</t>
    </r>
  </si>
  <si>
    <t>Seguimiento indicador de Gestión.</t>
  </si>
  <si>
    <t>Informe de almacenamiento  material bibliográfico y documental e imágenes de esté como evidencias</t>
  </si>
  <si>
    <t>Relación de Actas de descarte.
 Informe y evidencias fotográficas sobre  almacenamientos del material bibliográfico</t>
  </si>
  <si>
    <t>Se presentó informe de los últimos movimientos relacionados con el almacenamiento, movimientos e imágenes como evidencias de este. 
No se han presentado perdidas o descarte por el almacenamiento.</t>
  </si>
  <si>
    <t xml:space="preserve">El material bibliográfico que quedó almacenado en la filial Juan Zuleta Ferrer está en condiciones aceptables ambientales de acuerdo con la normatividad. </t>
  </si>
  <si>
    <t xml:space="preserve">  RIESGOS 
  Análisis y organización de la Información</t>
  </si>
  <si>
    <t>REGISTROS</t>
  </si>
  <si>
    <t>Falta de Planeación para la recuperación de la información.
Falta de tiempo para la ejecución .</t>
  </si>
  <si>
    <t>Reclamación de los usuarios por falta de material dispuesto para consulta y préstamo.</t>
  </si>
  <si>
    <t>Aplicación del estudio de tiempos y movimientos.</t>
  </si>
  <si>
    <t xml:space="preserve">Estudio de Cargos y Cargas, realizado por la profesional jurídica Paula Duque a los Sevidores de Procesos Técnicos </t>
  </si>
  <si>
    <t xml:space="preserve">La Biblioteca se encargará de hacer el análisis y siguimiento del informe presentado de Estudio de Cargos y Cargas.  Por tanto este item de da por cumplido en el porcentaje indicado. </t>
  </si>
  <si>
    <t xml:space="preserve">PROMEDIO: </t>
  </si>
  <si>
    <t>CONTENIDOS PARA LA CIUDADANÍA</t>
  </si>
  <si>
    <t>Fecha Creación:</t>
  </si>
  <si>
    <t>FORMULACIÓN DEL RIESGO</t>
  </si>
  <si>
    <t>Baja calidad en actividades culturales y educativas.</t>
  </si>
  <si>
    <t>Dificultades en el desarrollo de las jornadas formativas, artísticas y culturales  ocasionando incumplimiento de los contenidos del programa.
Inoportunidad en los suministros de materiales para la realización de los talleres, exposiciones y eventos culturales.
Falta de Planeación.</t>
  </si>
  <si>
    <t xml:space="preserve">Poca  participación en la agenda cultural y artística.
Usuarios insatisfechos.
Afectación de la imagen.  </t>
  </si>
  <si>
    <t>Indicadores de Gestión.
1.  Elaborar encuesta para los diferentes actividades culturales ofrecidas.
2.  No. De encuestas aplicados por actividad cultural / total de encuestas aplicadas por las actividades culturales</t>
  </si>
  <si>
    <t xml:space="preserve">Actualizar e implementar política y estrategias para la realización de las actividades culturales.
Definir e implementar encuesta para medir el grado de aceptación de la actividad cultural ofrecida.
Realizar acercamiento con otras entidades a nivel nacional y de latinoamerica que promueva la formación artística y cultural. 
Portafolio de actividades culturales  actualizada y renovada                              </t>
  </si>
  <si>
    <t xml:space="preserve">Política y estrategia actualizada.
Encuesta de satisfación de usuarios que participan en las actividades culturales.
Alianzas con otras entidades a nivel nacional y de latinoamerica.
Portafolio de actividades culturales.
</t>
  </si>
  <si>
    <t>Se está en la revisión de la documentación existente que servirá como referente para la elaboración del documento actualizado con la política y estrategia para la realización de las actividades culturales en la Bibliotea Pública Piloto.
La elaboración de la encuesta se hará a partir del segundo semestre.
En este primer trimestre no se tuvieron alianzas con otras entidades a nivel nacional e internacional.
Se tiene el portafolio de actividades culturales actualizado con la información de los programas que se están ofreciendo a los usuarios en este primer semestre.</t>
  </si>
  <si>
    <t>La encuesta de satisfacción de los usuarios se aplicará a partir del segundo semestre de 2018.
Se actualizó la información en el portafolio que se tiene de las actividades culturales y formativas y las cuales se le ofrecieron al público en el primer semestre.</t>
  </si>
  <si>
    <t>Se realizaron todos los convenios y alianzas con otras instituciones y hasta más para dar cumplimiento a la programación proyectada.
El portafolio de actividades se ha incrementado con otras solicitudes, programas y alianzas por entidades de caracter cultural.
Ver estadísticas en la página del SBPM.
Se presento propuesta de reglamento para mejorar todo lo relacionado con la reserva y uso de  los espacios de la Biblioteca.</t>
  </si>
  <si>
    <t>se dió cumplimiento a los convenidos, portafolio de servicos,  actividades y programas, en los talleres de escritores, artes y música se hizo  una encuesta de satisfacción.</t>
  </si>
  <si>
    <t>Falta de identificación y organización de los contenidos para su pertinencia.</t>
  </si>
  <si>
    <t xml:space="preserve">Desconocimiento de las colecciones que posee la Biblioteca.
</t>
  </si>
  <si>
    <t xml:space="preserve">Poca divulgación de los acervos bibliográficos y documentales 
 </t>
  </si>
  <si>
    <t>No de colecciones divulgadas / Total de colecciones identificadas</t>
  </si>
  <si>
    <t>Asignación de procesos de identificación, organización y estudio de contenidos en los planes de trabajo de los servidores y contratistas de las unidades patrimoniales.</t>
  </si>
  <si>
    <t xml:space="preserve">Inventarios con la información de los contenidos identificados.
Tablas y etiquetas con la descripción y organización de los contenidos.
Guiones museográficos, editoriales, comunicacionales y/o académicos que permitan divulgar la sistematización de los contenidos identificados y organizados.          </t>
  </si>
  <si>
    <t>Se incluyeron en los planes de trabajo de los contratistas de las unidades patrimomiales compromisos específicos de identificación, organización y estudio de contenidos que permite a corto plazo  habilitar los materiales  para la apropiación ciudadana. 
A mediano plazo, encadenar la identificación y el estudio para generar trazabilidad en  los contenidos y facilitar la consulta tanto física como digital.                                                                                                  Se está haciendo seguimiento y supervisión cada mes a cada uno de los planes de trabajo.</t>
  </si>
  <si>
    <r>
      <rPr>
        <b/>
        <sz val="9"/>
        <rFont val="Arial"/>
        <family val="2"/>
      </rPr>
      <t xml:space="preserve">Se realizó un proceso de inventario natural, </t>
    </r>
    <r>
      <rPr>
        <sz val="9"/>
        <rFont val="Arial"/>
        <family val="2"/>
      </rPr>
      <t xml:space="preserve">el cual se actualiza permanentemente, de las colecciones de Sala Antioquia para determinar que tipo de información se almacena. 
</t>
    </r>
    <r>
      <rPr>
        <b/>
        <sz val="9"/>
        <rFont val="Arial"/>
        <family val="2"/>
      </rPr>
      <t>En este periodo se terminó el inventario de la colección Archivo Vertical Sección Instituciones, Subsecciones:</t>
    </r>
    <r>
      <rPr>
        <sz val="9"/>
        <rFont val="Arial"/>
        <family val="2"/>
      </rPr>
      <t xml:space="preserve"> UPB, Universidad de Medellín, Club Unión, Directorios, Exposiciones Equinas, Vacunas y Agropecuarias, Guías y Centros Educativos. 
Se redefinió por un grupo interdisciplinario el modelo de plantilla existente, se analizaron las Normas ISBD e ISAD-G para determinar el modelo de  plantilla que se debe utilizar para la descripción de los Fondos, recomendando una plantilla híbrida que integre y sintetice las diferentes etiquetas para facilitar la consulta desde el repositorio por parte de usuarios virtuales
En difusión, se produjeron cuatro guiones museográficos, edición de dos publicaciones (libro 65 años y Escritos desde la Sala), diez y seis artículos o reseñas editoriales para dierentes medios de comunicación, sesenta y dos comunicacionales para plataformas virtuales, y nueve programas académicos entre conversatorios, tertulias y ponencias.</t>
    </r>
  </si>
  <si>
    <t>En difusión, se produjereon tres guiones museográficos, edición de quince artículos o reseñas editoriales para diferentes medios de comunicación, setenta y cinco comunicacionales para plataformas virtuales, siete talleres sobre contenidos patrimoniales, ocho conversatorios o tertulias en entidades externas, y doce programas académicos entre conversatorios, tertulias y ponencias en el Salón La Piloto durante Fiesta del Libro y la Cultura.</t>
  </si>
  <si>
    <t>En difusión, se produjereon tres guiones museográficos, un catálogo con textos para exposición, tres exposiciones, edición de catorce artículos o reseñas editoriales para diferentes medios de comunicación, ocenta y dos comunicacionales para plataformas virtuales, cuatro talleres sobre contenidos patrimoniales, siete programas académicos entre conversatorios, tertulias y ponencias en la Reapertura de la sede Central de la Biblioteca.</t>
  </si>
  <si>
    <t xml:space="preserve">Dificultades en los procesos de contratación,supervisión y ejecución.
</t>
  </si>
  <si>
    <t>Falta de recursos.
Falta de Planeación para contratar oportunamente los actores públicos que participan en los contenidos para la ciudadanía.</t>
  </si>
  <si>
    <t xml:space="preserve">Insatisfacción de los usuarios con los contenidos propuestos.
Incumplimiento de la agenda cultural publicada. </t>
  </si>
  <si>
    <t>Comité de Contratación.</t>
  </si>
  <si>
    <t xml:space="preserve">Seguimiento a la contratación de actores que participan en las actividades culturales y artísticas.
Seguimiento a la ejecución de las actividades de la agenda académica y cultural
</t>
  </si>
  <si>
    <t>Contratos elaborados y firmados con los diferentes actores.</t>
  </si>
  <si>
    <t xml:space="preserve">Se elaboraron los estudios previos y la posterior firma de  los contratos con las personas que están apoyando las actividades culturales.
Se está haciendo el seguimiento y la supervisión cada mes a cada uno de ellos.
</t>
  </si>
  <si>
    <t>Se hicieron los informes de supervisiones de los contratos a cargo de Gestión de Contenidos para la Ciudadanía y que apoyan la realizacción de las actividades culturales.
Se hace el seguimietno a la ejecución de las actividades que se programaron para el primer semestre</t>
  </si>
  <si>
    <t>Se realizaron los estudios previos y  supervisiones para los contratos requeridos que apoyan las actividades culturales en el Proceso Gestión de Contenidos para la Ciudadania</t>
  </si>
  <si>
    <t>Se hizo seguimiento a la contratación prevista para vigencia fiscal 2018 y la ejecución de los mismo en el Proceso Gestión de Contenidos para la Ciudadanía.</t>
  </si>
  <si>
    <t>EXPERIENCIAS Y SERVICIOS BIBLIOTECARIOS</t>
  </si>
  <si>
    <t>RIESGOS
Difusión del Patrimonio Bibliográfico y Documental</t>
  </si>
  <si>
    <t>Deterioro de las colecciones patrimoniales.</t>
  </si>
  <si>
    <t>Falta la apropiación y aplicación de las políticas para la conservación de las colecciones patrimoniales.
Incumplimiento en las especificaciones técnicas de almacenamiento.
Falta  promover en los usuarios acciones para la conservación del patrimonio bibliográfico y documental.
Recursos limitados y poco oportunos para la financiación permanente de la operación y mantenimiento de las colecciones. 
Crecimiento permanente de las colecciones patrimoniales sin almacenamiento adecuado para su conservación (Fondos y acervos acumulados sin condiciones de preservación y conservación adecuadas)</t>
  </si>
  <si>
    <t>Detrimento Patrimonial.
Insatisfacción de los usuarios por el servicio prestado.</t>
  </si>
  <si>
    <t xml:space="preserve">Indicadores de Gestión relacionados con el área de patrimonio 
Formulacion e implementación del Plan integral de Patrimonio y su relación con el Plan de conservación, y análisis y organización de la información
</t>
  </si>
  <si>
    <t xml:space="preserve">
Implementar la política y protocolos para la preservación y conservación del patrimonio bibliográfico y documental.
Organización y conservación preventiva y curativa del patrimonio bibliográfico y documental.
Establecer estrategias para promover entre los usuarios internos y externos la preservación del patrimonio bibliográfico y documental.
Formular los proyectos específicos del área en el Plan de Desarrollo institucional
Intervenir las colecciones patrimoniales actuales.
Incrementar la digitalización y el ingreso de objetos al repositorio digital.</t>
  </si>
  <si>
    <t>Planilla de asistencia a capacitaciones.
Política para el protocolo y preservación  del patrimonio bibliográfico y documental.</t>
  </si>
  <si>
    <t>Se tienen (5) contratos de prestación de servicios para fortalecer las acciones en este aspecto (Alejandra Garavito, Gloria Soto, Diana Morales, Esteban Duperly y Carlos Uribe).
Se finalizó inventario de las colecciones patrimoniales, separación de colecciones para intervenciones, digitalización  selectiva de fotos</t>
  </si>
  <si>
    <t xml:space="preserve">Se tienen (5) contratos de prestación de servicios para fortalecer las acciones en este aspecto (Alejandra Garavito, Gloria Soto, Diana Morales, Esteban Duperly y Carlos Uribe).
Durante este periodo se ha realizado el estudio de la viabilidad en la aplicación de la norma ISAD-G en la biblioteca, para la descripción de los fondos documentales, comparándola con la norma ISBD y revisando la posibilidad de elaborar una plantilla utilizando Dublin Core, ya que Marc 21 no permite la cosecha de datos. Este estudio está pendiente de  socialización con el Comité de Normalización de la BPP; para poder elaborar el instructivo y la política.
Organización y conservación preventiva y curativa del patrimonio bibliográfico y documental.
En este trimestre se ha  realizado la caracterización de 7.67 Metros lineales de información en el cual se  incluye: inventario natural, organización archivística y primeros auxilios.
- Inventario Natural: 7,43 metros lineales
- Primeros auxilios: 2422 folios
- Organización archivística: 24cm lineales 
Establecer estrategias para promover entre los usuarios internos y externos la preservación del patrimonio bibliográfico y documental.
Como estrategia para promover las buenas prácticas de conservación en usuario internos y externos, se ha hecho hincapié, directamente con el usuario con apoyo de los referencistas de Sala Antioquia y Archivo Fotográfico, en los siguientes puntos: 
- Uso de guantes, tapabocas
- No manipulación del termostatos para modificar temperaturas para el confort humano
-  Entrega parcializada de los documentos a consultar, para evitar que se desorganicen y controlar así mismo la manipulación.
-  Uso compartido de una carpeta en red para el acceso a la información que se produce desde el grupo de conservación, con los referencistas de Sala Antioquia, donde pueden encontrar, entre otros documentos, el avance de los Inventarios naturales.
Formular los proyectos específicos del área en el Plan de Desarrollo institucional
Este trimestre, con el apoyo de Proyectos se presentaron 3 proyectos:
- Becas de Gestión de Archivos Fotográficos del Ministerio de Cultura - AGN : Proyecto  Retratos y Memorias en Antioquia a través de la lente de los Rodríguez, durante los años 30's-40's 
-  Becas de Gestión de Archivos Sonoros del Ministerio de Cultura - AGN : Proyecto Preservación y Acceso al Archivo Sonoro de la Biblioteca Pública Piloto
-Formulación Proyecto Recurso IVA: Proyecto Inventario del Patrimonio Fotográfico mueble en Medellín: hacia la valoración de los bienes gráficos del S.XIX.
Intervenir las colecciones patrimoniales actuales.
- Fotografías restauradas: 1
[Retrato de Mujer].  Fotografía B de la Calle M. Medellín  José J. Marulanda Fotógrafo. Compra Luz Posada de Greiff. 
-  Libros restaurados 1
Folleto: Congreso de Carlsbad
por M de Pradt. 1920
Folleto: Documentos relativos a la conducta observada por el señor d. Roberto Botero Saldarriaga, perteneciente al Fondo Coronación de Nuestra Señora de Chiquinquirá de la Estrella.
Libro: Cien años haciendo Ciudad Rodrigo de J. García Estrada. Sociedad de Mejoras Públicas de Medellín. 1999 
Incrementar la digitalización y el ingreso de objetos al repositorio digital. 
Se sugieren 200 documentos pertenecientes al Fondo José María Bravo Marquez Serie Correspondencia (1863-1897 y 1923 - 1944) por el frágil estado de conservación y para evitar su manipulación. 
</t>
  </si>
  <si>
    <t>•	Se impartieron algunos talleres de formación encuadernación, cuidados con el libro a diferentes públicos en la Fiesta del Libro y La Cultura, en este trimestre se da continuidad al inventario natural que se inició en el 2017 sobre la existencia del material fotográfico que se encuentra en la cava de Nitratos: 
Se realizó inventario natural, limpieza superficial, conteo medición de los negativos de nitrato del fondo Romeco, para un total de:
Negativos: 5.251 
Positivos: 6.172
Total 11.423
•	Asimismo, apoyar en los primeros auxilios (limpieza y embalaje) de negativos de nitrato de celulosa que hacen parte de los Fondos del Archivo Fotográfico que se encuentra en la cava de nitratos, de acuerdo con el Plan de Conservación.
Se elaboro el conteo y limpieza de los sobres: se cuenta con 678 sobres, con 349 negativos sin afectación, sin negativos 223, sin número de código 1 . 3.	Preservación digital de fotografías análogas
Mediante la digitalización de fotografías se busca preservar, difundir y permitir el acceso a los contenidos fotográficos que se conservan en la Biblioteca. Las actividades que se desarrollan permanentemente para la digitalización de las fotografías son las siguientes: 
✓	Selección de las imágenes en formato análogo en los diferentes fondos  
✓	Escaneo de las fotografías en alta resolución
✓	Edición en Photoshop con niveles de ajuste, color y redimensión de acuerdo con los protocolos de digitalización.
✓	Asignación de ID (identificador local).
✓	Ubicación en el servidor la imagen digital.
✓	Archivado de la imagen análoga en la colmena de conservación.
Preservación digital de Fotografías Análogas
Se han digitalizado 367 negativos del fondo DIGAR y Horacio Gil Ochoa, que corresponde al proyecto Becas de creación que ofrece a través de la Biblioteca Pública Piloto, la Secretaria de Cultura ciudadana; asimismo, 223 negativos para la exposición “Piedra, papel y tijera, Vida y obra del tallador de lápidas, fotógrafo, artista, constructor, arquitecto, maestro e intelectual Horacio Marino Rodríguez Márquez (1866-1931)”.
En total fueron escaneados 590 negativos en alta resolución, organizados en Photoshop con los niveles de ajuste y color</t>
  </si>
  <si>
    <t>Se puso al servicio las colecciones que se tenian desconcentradas en Pedregal, Los Colores, Parque Bibliooteca La Quienta y Parque Biblioteca La ladera, procurando el almacenamiento adecvuado en la nueva sede central
Se conto con los contratstas Alejandra Garavito, Diana Morales y Gloria Soto quienes cumplen con acciones de organizacion de las colecciones patrimoniales en condiciones de almacenamiento adecuadas,
Por medio de contrato externo se intervinieron colecciones bibliograficas por medio de la encuadernacion.
Se hiceron dos talleres para publicos relacionados con acciones de cuidado del libro las cuales fueron desarrolladas por Blanca Ruth Cano.
El Archivo fotografico continua digitalizando algunas fotos para velar por su cuidado y evitar su manipulacion dejandola en soporte digital para la consulta de los usuarios.
La Contratista Alejandra Garavito presento en el comite de Gestion de colecciones los avances del plan integral del patrimonio que considera estrategias para el manejo adecuado de las colecciones bibliograficas y documentales de la Biblioteca.
Se avanzo en la consolidacion de una base de datos hemerografica para determinar las acciones de valoracion de estas colecciones.
El contratista Juan Divid ejecuto contrato de restauracion de grabaciones sonoras posibilitando el acceso a estos recursos mediante el repositorio digital.
La servidora Blanca intervino varios materiales deteriorados con procesos de reparacion y primeros auxilios</t>
  </si>
  <si>
    <t>Limitación al acceso del patrimonio bibliográfico y documental,  por parte de los usuarios de la biblioteca.</t>
  </si>
  <si>
    <t>Falta de políticas para legalizar las adquisiciones y producción del patrimonio biblográfico y documental.</t>
  </si>
  <si>
    <t>Insatisfacción de los usuarios por el servicio prestado.
Colecciones patrimoniales subutilizadas.</t>
  </si>
  <si>
    <t>Política de propieda intelectual adopatada e implementada</t>
  </si>
  <si>
    <t xml:space="preserve">
Legalizar las adquisiciones y producción del patrimonio bibliográfico y documental  en los casos que aplique</t>
  </si>
  <si>
    <t>Política de propiedad intelectual adoptada e implementada.</t>
  </si>
  <si>
    <t>En cuanto a legalizaciones, se legalizaron dos (2) colecciones. un fondo existente representado en el archivo personal de José María Bravo Betancur, y el ingreso a Sala Antioquia de la biblioteca personal del escritor Darío Jaramillo Agudelo.</t>
  </si>
  <si>
    <t>Se ingresó y se legalizó un (1) archivo y biblioteca personal del poeta y periodista Óscar Hernández.</t>
  </si>
  <si>
    <t>Se adopta la política de propiedad intelectual</t>
  </si>
  <si>
    <t>Sin avances en éste periodo</t>
  </si>
  <si>
    <t xml:space="preserve">                   RIESGOS 
  SERVICIOS BIBLOTECARIOS</t>
  </si>
  <si>
    <r>
      <t xml:space="preserve"> </t>
    </r>
    <r>
      <rPr>
        <b/>
        <sz val="10"/>
        <color theme="1"/>
        <rFont val="Arial"/>
        <family val="2"/>
      </rPr>
      <t>Capacidad instalada</t>
    </r>
    <r>
      <rPr>
        <sz val="10"/>
        <color theme="1"/>
        <rFont val="Arial"/>
        <family val="2"/>
      </rPr>
      <t xml:space="preserve"> limitada para la oferta de los servicios  de la biblioteca </t>
    </r>
  </si>
  <si>
    <t xml:space="preserve">Falta de Planeación para establecer las necesidades para el desarrollo de las actividades.
Recursos limitados para la diversidad en la prestación de los servicios.
Falta de talento humano requerido para la prestación del servicio.
Falta de espacios locativos para la prestación del servicios en la filiales.
Limitada sistematización de la gestión del conocimiento en la prestación de los servicios.
</t>
  </si>
  <si>
    <t xml:space="preserve">Usuarios insatisfechos en la prestación del servicio y de la información requerida.
 (Sede central, filiales).
Incumplimiento en la oportunidad de la prestación del servicio.
Limitación en el desarrollo de colecciones en las filiales.
Vulnerabilidad en la seguridad de los recursos y bienes de la biblioteca </t>
  </si>
  <si>
    <t xml:space="preserve">Indicadores de Gestión:
Formulación del portafolio de servicios.
Control de inventarios
Reglamentos
Manual de Atención al Ciudadano.
Sitio Web
Gobierno en línea
Contratación de personal de apoyo para la lectura, escritura y oralidad.
Sistema de estadísticas del SBPM
Participación en mesas de trabajo bibliotecarios zonales y otras.
</t>
  </si>
  <si>
    <t xml:space="preserve">Informes, estadísticas, actas, registros de asistencia, reportes del Janium, contratos
</t>
  </si>
  <si>
    <t xml:space="preserve">"Se contrató a dos promotores de lectura desde el mes de febrero, Se tiene personal de servicios al público apoyando las filiales de San Javier La Loma, San Antonio de Prado y Fllial Campo Valdés, asi mismo la técnica de sala infantil esta haciendo diverdas actividades en dos filiales, Se apoyó la Biblioteca La Esperanza, levantamos un primer listado maestro de documentos de los procesos, aplicación de encuestas de satisfacción con resultados del más de 90% satisfactorio, </t>
  </si>
  <si>
    <t xml:space="preserve">se esta haciendo la actualización de los reglamentos, se finalizó el inventario de colecciones, se ha beneficiado a varias instituciones con el convenio de préstamos interbibliotecario (epm, Sena, Ceipa, Concejo de Medellín, ITM, Tecnológico de Antioquia, U de A y UPB).
El profesional Nicolás esta elaborando una propuesta para darle alcance a programa  libros Sin Frontera para las Filiales.
Se consolidaron las listas maestras de documentos de experiencias y servicios bibliotecarios y fueron entregados a calidad. Se participó del evento parada juvenil de la Lectura.
</t>
  </si>
  <si>
    <t>Reapertura de la prestacion de los servicios y colecciones en la sede central en el mes de diciembre.
Las filiales Han tenido algunas acciones de mejora especificamente Filial Tren de papel y San Antonio de Prado en las cuales de siho una valoracion y reorganizacion de sus colecciones. Igualmente La Filial Campo Valdes se le  habilitaron nuevamente los espacios de la sala general los cuales tuvieron varios meses las colecciones de la sede central.
Se iniaron acciones de articulación de los procesos de lectura y escritura, contenidos para la ciudadania estableciendo una planeacion mas cohesionada entre los prestadores del servicio, lo cual tuvo acompañamiendo permanente en reuniobnes en las sedes con El Subdirector de contenidos y su equipo inmediato de trabajo.
Se tuvo durante todo el trimestre los contratos de dos promotores de lectura quienes apoyaron la sede central y las Filiales.
Durante el mes de diciembre se tuvieron abiertas todas las cuatro filiales sin interrupción por época de vacaciones.
Se reactivo nuevamente el servicio de Libros Sin Frontera desde el mes de diciembre y se tiene visto bueno para extender este servicio a las Filiales.
En el mes de diciembre con la reapertura de la sede central se desarrollaron varias actividades de manera colaborativa con instituciones como : Comfenalco, Comfama, Explora, Biblioteca epm, Universo Centro, Universidad Nacional y otras organziaciones culturales y educativas que permitieron beneficiar a apoximadamente 2500 usuarios.
Durante el mes de diciembre se puso a disposicion de los usuarios 160 libros nuevos de la coleccion de comic los cuales han tenido mucha aceptacion entre los públicos interesados.</t>
  </si>
  <si>
    <t>PROMEDIO</t>
  </si>
  <si>
    <t xml:space="preserve">Fortalecer los espacios de planeación institucional 
Libros sin fronteras, incluyendo las filiales
Generar acciones de evaluación y depuración de las colecciones
Garantizar personal capacitado
Fomentar el trabajo colaborativo con otras instituciones, para fortalecer los  programas de formación de usuarios, lectura, escritura y oralidad.
</t>
  </si>
  <si>
    <t xml:space="preserve">SEGUIMIENTO  MAPA DE RIESGOS TRIMESTRAL 
VIGENCIA 2018
</t>
  </si>
  <si>
    <t>TALENTO HUMANO</t>
  </si>
  <si>
    <r>
      <t xml:space="preserve">Desactualización de la </t>
    </r>
    <r>
      <rPr>
        <b/>
        <sz val="10"/>
        <color theme="1"/>
        <rFont val="Arial"/>
        <family val="2"/>
      </rPr>
      <t xml:space="preserve">historia laboral </t>
    </r>
    <r>
      <rPr>
        <sz val="10"/>
        <color theme="1"/>
        <rFont val="Arial"/>
        <family val="2"/>
      </rPr>
      <t>de los funcionarios.</t>
    </r>
  </si>
  <si>
    <t>Falta de una persona para dar continuidad a la actualización de las historias laborales.
Falta de políticas claras para mantener actualizada la información laboral.</t>
  </si>
  <si>
    <t>Información laboral inexacta.
Reporte de inconformidad por parte de órganos externos.</t>
  </si>
  <si>
    <t>Se asignó una persona para actualizar la historia laboral de todos los funcionarios de la entidad.
Dicha actividad se hizo durante la vigencia 2017.</t>
  </si>
  <si>
    <t>Asignar  una persona que realice permanentemente la consignación y foliación que deben reposar en las historias laborales.
Mantener actualizada la Historial laboral de los servidores públicos conforme a la norma vigente.
Actualización de la historia laboral en el Pasivocol.</t>
  </si>
  <si>
    <t>Hoja de control de documentosde las   historias laborales.</t>
  </si>
  <si>
    <t>1- Se realizan los reportes en el Programa PASIVOCOL. 
2- Se actualiza la información en el PASIVOCOL  la informacion relavante que permita validar el reporte.
3- No se cuenta con el recurso humano que permita dar continuidad con la actualizacion de la información del PASIVOCOL y del SIGEP</t>
  </si>
  <si>
    <t xml:space="preserve">1- Se realiza el reporte al PASIVOCOL
2- Se realiza contrato de un tecnico para validar la información de las historias laborales en el PASIVOCOL y actualizacion de las inscripciones en la CNSC </t>
  </si>
  <si>
    <r>
      <t xml:space="preserve">Insatisfacción del personal por el </t>
    </r>
    <r>
      <rPr>
        <b/>
        <sz val="10"/>
        <color theme="1"/>
        <rFont val="Arial"/>
        <family val="2"/>
      </rPr>
      <t>desarrollo de Gestión Humana</t>
    </r>
    <r>
      <rPr>
        <sz val="10"/>
        <color theme="1"/>
        <rFont val="Arial"/>
        <family val="2"/>
      </rPr>
      <t>.</t>
    </r>
  </si>
  <si>
    <t xml:space="preserve">
Falta difusión del reglamento interno de trabajo para dar claridad al cumplimiento del soporte legal.
Falencias en los canales de informacion internos.
Falta mayor divulgacion de la normatividad que rige el sector publico
</t>
  </si>
  <si>
    <t>Inconformidad en el desarrollo de las funciones por parte de los funcionarios.
Bajo desempeño laboral por parte de los funcionarios.</t>
  </si>
  <si>
    <t>Capacitaciones sobre normatividad qur rige el sector público.</t>
  </si>
  <si>
    <t>Fortalecer las directrices y estrategias por medio de la difusión y divulgación de  los requerimientos exigidos por la normativa para el desarrollo de la gestión humana. (Plan Estratégico de TH).
Socialización del nuevo reglamento interno de Trabajo.</t>
  </si>
  <si>
    <t>Directrices para el desarrrollo de Gestión Humana.
Reglamento interno de trabajo.</t>
  </si>
  <si>
    <t>En el PIC 2018 se programa el esquema de reinduccion en el cual se afinaran los temas de normativa del sector publico que se dictaron durante la vigencia 2017</t>
  </si>
  <si>
    <t xml:space="preserve">Se socializa el reglamento interno de trabajo, se realiza un cronograma de sensiblizacion con temas a desarrollar durante el segundo semestre  (codigo de integridad) </t>
  </si>
  <si>
    <t xml:space="preserve">1- Se realiza sensibilizacion sobre el reglamento interno tomando como estrategia grupos pequeños a los cuales se les realiza la reinduccion tomando como marco de referencia la actualizacion en normativas del sector publico y la aplicabilidad de esta normativa por medio de la adopcion del Reglamento Interno </t>
  </si>
  <si>
    <t xml:space="preserve">1- Se publica y socializa el PH 2016-2019.
2- Se publica y socializa el reglamento interno de trabajo
</t>
  </si>
  <si>
    <r>
      <t xml:space="preserve">Poco conocimiento  de las nuevas herramientas diagnósticas de la </t>
    </r>
    <r>
      <rPr>
        <b/>
        <sz val="10"/>
        <rFont val="Arial"/>
        <family val="2"/>
      </rPr>
      <t>Evaluación de Desempeño Labora</t>
    </r>
    <r>
      <rPr>
        <sz val="10"/>
        <rFont val="Arial"/>
        <family val="2"/>
      </rPr>
      <t>l por parte de los lideres de los procesos y del personal evaluado.</t>
    </r>
  </si>
  <si>
    <t>Insatisfacción de los funcionarios en los resultados de la evaluación del desempeño.</t>
  </si>
  <si>
    <t>Capacitaciones a los evaluados y evaluadores o  líderes de los procesos en la evaluación de desempeño.</t>
  </si>
  <si>
    <t>Seguimiento y acompañamiento  a los líderes de los procesos en el manejo de las herramientas de evaluación de desempeño.
Comunicados y alertas para fechas de evaluación.</t>
  </si>
  <si>
    <t>Seguimiento al diligenciamiento de la Evaluación de desempeño en las fechas establecidas.</t>
  </si>
  <si>
    <t>En el PIC 2018 se programa 2 proyectos de aprendizaje en equipo para afianzar el tema de evaluacion del desempeño en los componentes y quienes participan en el proceso de la EDL</t>
  </si>
  <si>
    <t>El tema de evaluación se habia programado para ser dictado el en mes de julio, por nuevos cambios surgidos en el acuerdo 565 de 2016, se requiere reprogramar las actividades para el mes de agosto</t>
  </si>
  <si>
    <t xml:space="preserve">1- Se realiza sensibilizacion sobre los cambios con los grupos a los que se les esta realizado la reinduccion.
2- Con los evaluadores se realiza un trabajo personalizado </t>
  </si>
  <si>
    <t>1-Recomendaciones, retroalimentacion del sistema de evaluacion del desempeño, fechas para el cumplimiento del EDL</t>
  </si>
  <si>
    <r>
      <t xml:space="preserve">Uso recurrente de la figura de </t>
    </r>
    <r>
      <rPr>
        <b/>
        <sz val="10"/>
        <color theme="1"/>
        <rFont val="Arial"/>
        <family val="2"/>
      </rPr>
      <t xml:space="preserve">interrupción de periodo de vacaciones </t>
    </r>
    <r>
      <rPr>
        <sz val="10"/>
        <color theme="1"/>
        <rFont val="Arial"/>
        <family val="2"/>
      </rPr>
      <t>a funcionarios.</t>
    </r>
  </si>
  <si>
    <t xml:space="preserve">
Compromisos pendientes por entregar por  parte de las dependencias.
No se cuenta con un Par (Reemplazo) que pueda asumir las actividades pendientes.</t>
  </si>
  <si>
    <t>Fatiga laboral.
Incremento de las incapacidades.
Insatisfacción por estrés laboral.</t>
  </si>
  <si>
    <t>Reporte de suspension de vacaciones, actos administrativos y formatos de suspension y reanude de vacaciones</t>
  </si>
  <si>
    <t>Estudio Técnico de cargos y cargas.
Delegar el reemplazo de la denominación del cargo a otro funcionario para no suspender vacaciones.</t>
  </si>
  <si>
    <t>Estudio técnico de cargos y cargas.</t>
  </si>
  <si>
    <t xml:space="preserve">Se encuentra en ejecución la medicion de cargas y cargos </t>
  </si>
  <si>
    <t>La abogada que representa el área de planeación, se encuentra elaborando el documento para el estudio técnico de cargos y cargas que tienen un avance del 90%</t>
  </si>
  <si>
    <t>Se terminó  el documento para el estudio técnico de cargos y cargas 
Está pendiente la aprobación por parte del consejo directvo.</t>
  </si>
  <si>
    <t xml:space="preserve">1- Se presento estudio tecnico ante el consejo directivo, el cual aprobo dicho estudio
2- se presenta viablidad del estudio tecnico ante Secretaria de Hacienda para su aprobación </t>
  </si>
  <si>
    <r>
      <rPr>
        <b/>
        <sz val="10"/>
        <color theme="1"/>
        <rFont val="Arial"/>
        <family val="2"/>
      </rPr>
      <t xml:space="preserve">Inexactitud en la liquidación de nomina </t>
    </r>
    <r>
      <rPr>
        <sz val="10"/>
        <color theme="1"/>
        <rFont val="Arial"/>
        <family val="2"/>
      </rPr>
      <t>y seguridad social</t>
    </r>
  </si>
  <si>
    <t>Entrega extemporánea de las novedades.
Exceso de actividades para el buen desempeño de las funciones.</t>
  </si>
  <si>
    <t>Inconformidad  de los funcionarios  por ajustes en la liquidación.
Afectación en el presupuesto para el pago de nómina.</t>
  </si>
  <si>
    <t>Verificación permanente por parte del reporte de novedades de los líderes de los procesos.
 Actualización del Procedimiento "Nómina, prestaciones sociales y seguridad social".</t>
  </si>
  <si>
    <t>Implementación del procedimiento de "Nómina, prestaciones sociales y seguridad social".
Seguimiento y control de las nominas causadas.</t>
  </si>
  <si>
    <t>Procedimiento actualizado.</t>
  </si>
  <si>
    <t>Se realiza control y seguimiento a la causación de la nomina en cada uno sus componente</t>
  </si>
  <si>
    <t>Se continua con los controles y seguimientos en la causacion de la nomina</t>
  </si>
  <si>
    <t>1- Se realizan los reportes de ley a las entidades de control. 
2-consigna la información relavante en las historias laborales sin aplicar las tecnicas de archivistica.
No se cuenta con personal asignado en el area que tenga conocimiento de TRD</t>
  </si>
  <si>
    <t>1-Se realiza reporte de PASIVOCOL actualizado para la vigencia 2017, el reporte se realiza año vencido. 
2- Se envia certificado a la CNSC para actualizacion de movilidad de personal en carrera administrativa
3- Pendiente asignacion de personal en el area que aplique las TRD a las HL</t>
  </si>
  <si>
    <r>
      <t xml:space="preserve">Falta claridad en el manejo de las herramientas de aplicación para la evaluación del desempeño.
</t>
    </r>
    <r>
      <rPr>
        <sz val="10"/>
        <color rgb="FFFF0000"/>
        <rFont val="Arial"/>
        <family val="2"/>
      </rPr>
      <t xml:space="preserve">
</t>
    </r>
  </si>
  <si>
    <t>PROCESO/OBJETIVO</t>
  </si>
  <si>
    <r>
      <t xml:space="preserve">GESTIÓN JURÍDICA
OBJETIVO: Brindar apoyo jurídico oportuno a los diferentes procesos realizados en la BPP, buscando que todas las actuaciones se gesten  bajo los principios de transparencia y legalidad estipulados en la normativa vigente en colombia, gestionando y tramitando los diferentes procesos </t>
    </r>
    <r>
      <rPr>
        <b/>
        <sz val="16"/>
        <color rgb="FFFFFF00"/>
        <rFont val="Arial"/>
        <family val="2"/>
      </rPr>
      <t/>
    </r>
  </si>
  <si>
    <t>SEGUIMIENTO
 PRIMER TRIMESTRE
CONTRACTUAL</t>
  </si>
  <si>
    <t>SEGUIMIENTO
 SEGUNDO TRIMESTRE
CONTRACTUAL</t>
  </si>
  <si>
    <t>SEGUIMIENTO
 TERCER TRIMESTRE
CONTRACTUAL</t>
  </si>
  <si>
    <t>SEGUIMIENTO
 CUARTO TRIMESTRE
CONTRACTUAL</t>
  </si>
  <si>
    <t>RIESGOS
CONTRACTUALES</t>
  </si>
  <si>
    <t>Incumplimiento de las etapas contractuales.</t>
  </si>
  <si>
    <t xml:space="preserve">
Falta de capacitaciónn a los responsables en el proceso de contratación.
Ausencia de personal idóneo para llevar a cabo el proceso contractual.
Alta carga laboral.
Falta de apropiación y sentido de pertencencia con las capacitaciones recibidas.
Falta de análisis técnico en los estudios previos.</t>
  </si>
  <si>
    <t xml:space="preserve">Adjudicación de contratos con baja calidad.
Indebida selección del contratista para la elaboración del proceso contractual.
Desgaste administrativo al momento de inicar procesos sansionatorios por ausencia de control y seguimiento por parte de la supervisión.
Sanciones impuestas por parte de los entes de control.
</t>
  </si>
  <si>
    <t>Manual de contratación.
Manual de supervisión e interventoría.
Procedimiento  Contractual.
Capacitaciones.
Asesorías permanentes.</t>
  </si>
  <si>
    <t>Acompañamiento por medio de reuniones previas y durante cada proceso a los servidores públicos para la correcta aplicación del manual de contratación.
Programar capacitaciones para el fortalecimiento de la gestión contractual.</t>
  </si>
  <si>
    <t>Planilla asistencia a reuniones y a capacitaciones.</t>
  </si>
  <si>
    <t>El acompañameinto se hace de manera permanente y personalizada.
Sin embargo aún no se da inicio con la programación del ciclo de capacitaciones para fortalecer la gestión contractual</t>
  </si>
  <si>
    <t xml:space="preserve">El acompañameinto se hace de manera permanente y personalizada.
Se remitió correo el 07 de junio con requerimiento para asistir a capacitación obligatoria, al área de TH para ser compartida a todas las directivas de la bpp y supervisores en el tema de contratación estatal: 
Para iniciar con el ciclo de capacitaciones como acción preventiva para mitigar el riesgo, luego de realizar la búsqueda en la Esap, encontré que están ofreciendo la siguiente capacitación (diplomado) la cual se dictará en los meses de Junio y Julio.
Lo anterior para que por favor nos apoyes desde tu área haciendo la divulgación: iría para todos los subdirectores, incluyendo la Dirección General, y supervisores de la entidad, con invitación a las coordinaciones de los proyectos para que inviten a participar a los supervisores de apoyo.
Evidencia: correo electrónico enviado.
</t>
  </si>
  <si>
    <t>El acompañameinto se hace de manera permanente y personalizada con cada técnico del proceso.
Desde la secretaría General se realizaron 3 capacitaciones: una con enfoque de inducción en el tema de contrato por prestación de servicios del SBPM; y otras dos en temas de supervisión contractual.</t>
  </si>
  <si>
    <t>El acompañameinto se hace de manera permanente y personalizada con cada técnico del proceso.
Desde la secretaría General se realizaron 3 capacitaciones: una con enfoque de inducción en el tema de contrato por prestación de servicios del SBPM; y otras dos en temas de supervisión contractual.
En el primer trimestre debido a la alta ejecución  contractual, el personal del área jurídica no contó con el tiempo suficiente para realizar las capacitaciones, por eso el porcentaje no llegó al 100 %, sin embargo la labor de capacitación y retroalimentación debe continuar para la vigencia 2019.</t>
  </si>
  <si>
    <t>Falta de seguimiento a la ejecución contractual por parte de la supervisión delegada.</t>
  </si>
  <si>
    <t>Hallazgos y sanciones impuestas por los entes de control por inconsistencias en el seguimiento y control de la ejecución contractual.
Incumplimientos en la ejecución de los contratos por parte de los contratistas y/o proveedores por falencias en la correcta supervisión contractual.</t>
  </si>
  <si>
    <t>Manual de supervisión e interventoría.
Manual de contratación.
Formatos de supervisión.
Política Pública de prevención y daño antijurídico.
Circulares de lineamientos para la supervisión adecuada de contratos.</t>
  </si>
  <si>
    <t>Fortalecimiento de las competencias de los supervisores de la entidad a través de las capacitaciones específicas.
Estudio  de cargos y cargas de la Gestión Jurídica.</t>
  </si>
  <si>
    <t>Capacitaciones.
Estudio de Cargos y cargas.</t>
  </si>
  <si>
    <t>Se avanzó en el estudio de cargas y cargas.
Aún no se programan capacitaciones para fortalecer la supervisión contractual</t>
  </si>
  <si>
    <t>El viernes 09/03/2018 3:03 p. m., se compartió a la Alta Dirección y líderes de procesos una Guía para el ejercicio de las funciones de supervisión e interventoría de los contratos, como apoyo para la supervisión que ejercen de los contratos suscritos por nuestra Entidad.
Evidencia: correo electrónico enviado con la guía.</t>
  </si>
  <si>
    <t>Se realizó estudio técnico de cargas y cargas desde el área de Talento Humano con apoyo de una abogada contratada para tal fin.
Desde la secretaría General se realizaron 3 capacitaciones: una con enfoque de inducción en el tema de contrato por prestación de servicios del SBPM; y otras dos en temas de supervisión contractual.</t>
  </si>
  <si>
    <t>Desde la secretaría General se realizaron 3 capacitaciones: una con enfoque de inducción en el tema de contrato por prestación de servicios del SBPM; y otras dos en temas de supervisión contractual.
En el primer trimestre debido a la alta ejecución  contractual, el personal del área jurídica no contó con el tiempo suficiente para realizar las capacitaciones, por eso el porcentaje no llegó al 100 %, sin embargo la labor de capacitación y retroalimentación debe continuar para la vigencia 2019.</t>
  </si>
  <si>
    <t>RIESGOS                      DISCIPLINARIOS</t>
  </si>
  <si>
    <t>SEGUIMIENTO
 PRIMER TRIMESTRE
DISCIPLINARIOS</t>
  </si>
  <si>
    <t>SEGUIMIENTO
 SEGUNDO TRIMESTRE
DISCIPLINARIOS</t>
  </si>
  <si>
    <t>SEGUIMIENTO
 TERCER TRIMESTRE
DISCIPLINARIOS</t>
  </si>
  <si>
    <t>SEGUIMIENTO
 CUARTO TRIMESTRE
DISCIPLINARIOS</t>
  </si>
  <si>
    <t>Falta de conformación del Comité Interno Disciplinario</t>
  </si>
  <si>
    <t>No existe  directrices para la conformación del Comité.
Falta de capacidad operativa para conformar el Comité.</t>
  </si>
  <si>
    <t>Ineficiencia en la ejecución de los procesos disciplinarios.
Vulneracion de los derechos y garantias del proceso disciplinario.
Falta de control y seguimiento en la conducta de los funcionarios.</t>
  </si>
  <si>
    <t>La normativa vigente: Ley 734 de 2002 Codigo Unico Disciplinario y lineamientos de la Procuraduria General de La Nacion.</t>
  </si>
  <si>
    <t>Directrices y lineamientos claros por parte de la Alta Directiva.
Creación del Comité Interno Disciplinario,  como organo autonomo, imparcial, independiente y debidamente capacitado.</t>
  </si>
  <si>
    <t xml:space="preserve">Resolucion de Creacion del Comité Interno Disciplinario.
</t>
  </si>
  <si>
    <t>Mediante Resolución Nº. 40060 del 23 de marzo de 2018 se creó el Comité Interno Disciplinario.</t>
  </si>
  <si>
    <t>El Comité comenzó con su gestión para implementar las acciones de análisis del unico caso presentado.</t>
  </si>
  <si>
    <t>Nulidades en el proceso disciplinario por falta de idoneidad de los operadores del poceso en la aplicación de la normas disciplinaria.</t>
  </si>
  <si>
    <t xml:space="preserve">Ineficiencia por parte de los funcionarios en la apliacacion del debido proceso disciplinario por falta de conocimientos suficientes y especificos en el tema.
</t>
  </si>
  <si>
    <t xml:space="preserve">Posibles vulneraciones al debido proceso y a la reserva del sumario.
Pérdida de imagen y credibilidad Institucional por falta de conocimiento y dominio en el tema.
Caducidad de la acción y prescripcion del derecho por falta de experticia en el manejo y direccion del proceso disciplinario.
</t>
  </si>
  <si>
    <t>Operatividad del Comité Interno Disciplinario.</t>
  </si>
  <si>
    <t xml:space="preserve">Continuar con la capacitacion a los miembros del Comité Interno Disciplinario.
Reunir periodicamente el Comité para cumplir con las funciones asignadas.
</t>
  </si>
  <si>
    <t>Registro de asistencia a las capacitaciones.
Registro de acsta del Comité.</t>
  </si>
  <si>
    <t>No se ha comenzado con la capacidación a los miembros del Comité.</t>
  </si>
  <si>
    <t xml:space="preserve">En el mes de mayo se programaron 2 capacitaciones para los integrantes del Comité y personal de apoyo, en los días 15 y 28, cada una de dos horas.
Evidencia: listado de asistencia.
</t>
  </si>
  <si>
    <t>El 28 de septiembre de 2018, los miembros del Comité Interno Disciplinario asistieron a un Foro sobre acoso sexual, organizado por la Personería de Medellín.</t>
  </si>
  <si>
    <t>En este trimestre no se presentó ninguna capacitación. NO obstante a ello, durante el año se asistió a 3 formaciones.</t>
  </si>
  <si>
    <t>RIESGOS
 JUDICIALES</t>
  </si>
  <si>
    <t>SEGUIMIENTO
 PRIMER TRIMESTRE
JUDICIAL</t>
  </si>
  <si>
    <t>SEGUIMIENTO
 SEGUNDO TRIMESTRE
JUDICIAL</t>
  </si>
  <si>
    <t>SEGUIMIENTO
 TERCER TRIMESTRE
JUDICIAL</t>
  </si>
  <si>
    <t>SEGUIMIENTO
 CUARTO TRIMESTRE
JUDICIAL</t>
  </si>
  <si>
    <t>Materializacion del daño antijurídico y extensión de sus efectos a la Entidad y a los servidores públicos.</t>
  </si>
  <si>
    <t>Falta de implementación de la política de prevención de daño antijurídico.</t>
  </si>
  <si>
    <t xml:space="preserve">Condenas en contra de la Entidad.
Sanción por parte de órganos externos de control.
Detrimento patrimonial de la Entidad.
</t>
  </si>
  <si>
    <t>Documentos de Politica de prevención de daño antijurídico</t>
  </si>
  <si>
    <r>
      <t xml:space="preserve">Actualización de la política de prevención del daño antijurídico.
Fortalecimiento y sensibilización de las diferentes acciones preventivas de daño antijuridico.
</t>
    </r>
    <r>
      <rPr>
        <b/>
        <sz val="12"/>
        <color rgb="FFFF0000"/>
        <rFont val="Arial"/>
        <family val="2"/>
      </rPr>
      <t>Capacitación a todo el personal en los temas que requieren fortalecimiento y que generan alto riesgo de demanda a la Entidad (supervisión, PQRSD, propiedad intelectual).</t>
    </r>
  </si>
  <si>
    <t>Documento de politica de prevención de daño antijuridico debidamente actualizado.
Listados de asistencia a las diferentes capacitaciones.</t>
  </si>
  <si>
    <t>Aún no se comienza con la programación del ciclo de capacitaciones.</t>
  </si>
  <si>
    <t xml:space="preserve">El 7 de junio se solicitó a T.H. una capacitación para el personal en el tema de QRSD.
Evidencia: correo electrónico enviado a T.H.
En cuento al tema de propiedad intelectual, el 30 de mayo me reuní con docente de la Universidad Autonoma Latinoamericana (gracias a una gestión del practicante Marco Jacome), conclusiones:
1. La asesora, ofreció una charla sin costo alguno (capacitación) a todo el personal de la Entidad, según sea pertinente, en el momento en que la Entidad lo disponga.
2. Realizar el registro de la marca o logo bpp, en la SIC (Superintendencia de Industria y Comercio), que por cierto para entidades públicas solo tiene un costo aproximado de 65 mil pesos.
Me encuentro a la espera de pronunciamiento por parte de la alta directiva.
Evidencia: correo electrónico enviado  Dirección y Secretaría General </t>
  </si>
  <si>
    <t>La Entidad ha implementado acciones para prevenir los riesgos antijurídicos: como la consolidación de todas las supervisiones de los contratos suscritos por la Entidad, y su consecuente delegación únicamente en funcionarios de planta de la Entidad.
Durante lo que va de la vigencia, se ha sacado a convocatoria en dos oportunidadades proceso de Concurso de m{eritos para realizar interventoría y poder desconcentrar a los funcionarios de las superviiones delegadas, pero se ha declarado desierto el proceso en ambas ocasiones.
Está pendiente la actualización de la política de prevención del daño antijurídico.</t>
  </si>
  <si>
    <t>se sacó nuevamente a convocatoria proceso de Concurso de méritos para realizar interventoría y poder desconcentrar a los funcionarios de las superviiones delegadas, pero se ha declarado desierto el proceso en ambas ocasiones.</t>
  </si>
  <si>
    <t>Falta de defensa  técnica judicial</t>
  </si>
  <si>
    <t>Falta de profesional en el área del Derecho con experticia en defensa judicial y litigios.</t>
  </si>
  <si>
    <t>Contratación de 1 abogado externo para la defensa judicial</t>
  </si>
  <si>
    <t>Sostenibilidad en la contratación del abogado externo judicial</t>
  </si>
  <si>
    <t>Unidades documentales que contienen toda la documentación de los expedientes judiciales.
Reporte de seguimiento a los casos judiciales presentados por la abogada externa.</t>
  </si>
  <si>
    <t>En el expediente de la supervisión del contrato 210-2018 de prestación de servicios profesionales de la abogada judicial, reposan las evidencias de los informes de avance en la defensa judicial.</t>
  </si>
  <si>
    <t>El 03 de julio de suscribió contrato 411-2018 con la abogada judicial Catalina María Jaramillo Vallejo, para darle sostenibilidad a la defensa judicial de la Entidad</t>
  </si>
  <si>
    <t>El 03 de julio se suscribió contrato 411-2018 con la abogada judicial Catalina María Jaramillo Vallejo, para darle sostenibilidad a la defensa judicial de la Entidad.
El contrato tiene una duración hasta el 31 de diciembre de 2018.</t>
  </si>
  <si>
    <t>MAPA DE RIESGOS DE CORRUPCIÓN 2018</t>
  </si>
  <si>
    <t xml:space="preserve">DESCRIPCIÓN DEL RIESGO GENERAL DE CORRUPCIÓN (Qué, cómo, dónde, cuándo):  </t>
  </si>
  <si>
    <t>MONITOREO Y SEGUIMIENTO PRIMER TRIMESTRE DE 2018</t>
  </si>
  <si>
    <t>MONITOREO Y 
SEGUIMIENTO        SEGUNDO TRIMESTRE
 DE 2018</t>
  </si>
  <si>
    <t>MONITOREO Y 
SEGUIMIENTO        TERCER Y CUARTO TRIMESTRE
 DE 2018</t>
  </si>
  <si>
    <t>Gestión Jurídica</t>
  </si>
  <si>
    <t>Falta de personal calificado o falta de personal de planta.
Alto número de contratación asignado a una sola dependencia.</t>
  </si>
  <si>
    <t>Convocar una interventoría externa para apoyar la labor de supervisión y así desconcentrar la carga en los funcionarios de la Entidad.</t>
  </si>
  <si>
    <t>Informes</t>
  </si>
  <si>
    <t>Como medida preventiva, la Entidad ha concentrado las supervisiones de los contratos suscritos en los diferentes proyectos en personal vinculado a la planta, dejando a los contratista únicamente como apoyo en la supervisión.</t>
  </si>
  <si>
    <t xml:space="preserve">La Entidad realizó la consolidación de todas las supervisiones de los contratos suscritos y su consecuente delegación únicamente en funcionarios de planta de la Entidad.
Sin embargo resulta siendo un gran riesgo ya que no se cuenta con la capacidad operativa de personal vinculado para atender a tantas supervisiones.
</t>
  </si>
  <si>
    <t xml:space="preserve">Actuar en materia contractual o sancionatoria sin fundamento legal favoreciendo intereses particulares. </t>
  </si>
  <si>
    <t>Interaccion indebida de terceros, como sobornos o amenazas.
Afinidades politicas, afinidades familiares</t>
  </si>
  <si>
    <t xml:space="preserve">Responsabilidad fiscal, penal y disciplinaria.
Afectación de imagen y credibilidad del proceso. </t>
  </si>
  <si>
    <t>Aplicación estricta de la norma</t>
  </si>
  <si>
    <t>El Comité de contratación se reune de manera ordinadia y extraordinaria para realizar aprobación de todas las necesidades de bienes y servicios presentadas desde el PAA y las que se presenten.
Toda la contratación es suceptible de control preventivo por parte de la ofician de control interno a quien se le invita a todas las audiencias de subasta para garantizar su transparencia.</t>
  </si>
  <si>
    <t>El Comité de contratación se reune de manera ordinadia una vez por mes y extraordinaria cuando así lo requiera, para realizar aprobación de todas las necesidades de bienes y servicios presentadas desde el PAA y las que se presenten y hacer seguimiento a la contratación.
Sin embargo hace falta mas control sobre las necesidadas requeridas, las cuales deben llevarse al COS.</t>
  </si>
  <si>
    <t xml:space="preserve">Asignación irregular de contratos </t>
  </si>
  <si>
    <t>Afectacion a calidad de proyectos, detrimento patrimonial</t>
  </si>
  <si>
    <t xml:space="preserve">Concentrar las labores de supervisión de múltiples contratos en poco personal.
</t>
  </si>
  <si>
    <t>Ejecución no satisfactoria en el seguimiento a los  contratos.</t>
  </si>
  <si>
    <t>La entidad debe concentrar las supervisiones de los contratos suscritos en los diferentes proyectos en personal vinculado a la planta, o contratado por la bpp exclusivamente para realizar dichas supervisiones sin sobrecargar el límite de la capacidad de respuesta de su gestión.</t>
  </si>
  <si>
    <t xml:space="preserve">La entidad viene adelantando sus procesos contractuales conforme a la normatividad vigente, se encuentra en operación el comité de contratación y se realiza seguimiento técnico y jurídico a los diferentes procesos.
La entidad tambien cuenta con el acompañamiento de la oficina de control interno para realizar control preventivo
</t>
  </si>
  <si>
    <t>GESTIÓN ADMINISTRATIVA DE RECURSOS</t>
  </si>
  <si>
    <t>SEGUIMIENTO
 PRIMER TRIMESTRE
Gestión Documental</t>
  </si>
  <si>
    <t>SEGUIMIENTO
 SEGUNDO TRIMESTRE
Gestión Documental</t>
  </si>
  <si>
    <t>SEGUIMIENTO
 TERCER TRIMESTRE
Gestión Documental</t>
  </si>
  <si>
    <t>SEGUIMIENTO
 CUARTO TRIMESTRE
Gestión Documental</t>
  </si>
  <si>
    <t>RIESGOS
Gestión Documental</t>
  </si>
  <si>
    <t>Perdida de documentos</t>
  </si>
  <si>
    <t>Falta de espacios adecuados para el almacenamiento de la información.
Falta de control de inventarios documentales.
Falta de organización de los archivos de gestión.</t>
  </si>
  <si>
    <t>Pérdida de trazabilidad de documentos.
Incumplimiento en el objetivo del proceso.
Inventario documental desactualizado.
Demora en la recuperación de la información.
Incumplimiento a la normatividad archivística.</t>
  </si>
  <si>
    <t>Registro y control de ingreso y salidad de docuemntos.
Guia para la organización de archivos de gestión.
Transferencias documentales.</t>
  </si>
  <si>
    <t>Implementación del programa de gestión documental.</t>
  </si>
  <si>
    <t>Manual del programa de gestión documental.</t>
  </si>
  <si>
    <t>El programa de Gestión Documental se encuentra elaborados en un 80% con los procedimientos que lo conforman que son 8, entre ellos estan listos: 1. Planeación, 2. Producción documental, 3. Gestión y Trámite documental, 4. Organización documental, 5. Transferencia documental, 6. Disposición de los documentos quedando por terminarse:  7. Preservación a largo plazo documental y 8. Valoración documental, los cuales dependen de otras actividades que se ejecutan por separado y se deben de coordinar con profesionales de otra area del conocimiento:  Conservación y  Tecnologías de la Información  con quienes se esta coordinando la ejecución de acuerdo a las responsabilidades de sus contratos a partir del mes de julio, osea que su cumplimiento se ejecutaran para el segundo semestre de la presente vigencia.
Los procedimientos que estan completos se estan socializando a los procesos para que sean implementados los que son transversales a toda la entidad.</t>
  </si>
  <si>
    <t>Se tiene proyectado para el tercer trimestre completar los dos procedimientos que estan pendientes con los profesionales de tecnologia y conservación para aprobar el programa completo.  Se continua implementando los otras procedimeintos en la gestión documental.</t>
  </si>
  <si>
    <t>Los dos procedimientos que estaban pendientes con los profesionales de tecnologia y conservación para aprobar el PGD completo, se realizó las siguientes actividaes:
El dia 4 de septiembre se hizo una reunión con Agelo Correa, que maneja la parte del soporte de la información que tenemos en el repositorio con Janium, como son el Repositorio digital Enki, en el cual reposan los fondos documentales de: archivo fotografico, archivos personales, fondos especiales.     Tambien la información almacenada en Dublin Core de Catalogo en Linea.  El modulo de reportes y bases de datos y el Hostin de la nube de los servidores de janium.  
El profesional de soporte tecnologico Juan Guillermo Ramirez, suministra información digital relacionada con la seguridad de la información la cual sera incorporara al Programa de Gestión documental.  Queda pendiente por incluir la infraestructura tecnologica que se manejara en la Biblioteca con la repotenciaón del edificio y reunión con el profesional Juan Pablo hernandez para documentar la información tecnologia del sitio web de la Biblioteca.
El Sistema Integrado de Conservación, se esta trabajando con el Plan de Conservación de la entidad con la profesional Alejandra Garavito, para el cual requeridos tener conformado Archivo Central y el Archivo Histórico de la Biblioteca, lo cual se realizará con el retorno de la informaciónque tenemos en custodia cuando ocupemos la sede principal.  Digitalmente se ha depurado la información del fondo Acumulado, para identificar la información que conformará el archivo entral y el archivo Historico de la Biblioteca, la cual sirve de insumo para elaborar  el plan de conservación. el cual tiene un avaqnce del 70%.</t>
  </si>
  <si>
    <t>Los procedimientos de la gestión documental, se ejecutan de acuerdo a los lineamientos de PGD, donde quedan pendientes para la proxima vigencia, la formulación del SIC, donde la BPP defina las acciones, para garantizar la conservación física y preservación digital de los documentos durante su gestión, independientemente de su medio y forma de registro o almacenamiento y el manejo electrónico de los documentos de archivo.
Se realizó el traslado de la información a la oficina de archivo central, desde donde se manejará de forma centralizada e integral  la gestión documental de la entidad, y así  establecer las acciones a corto, mediano y largo plazo que tienen como fin implementar los programas, procesos y procedimientos, tendientes a mantener las características físicas y funcionales de los documentos de archivo asi como asegurar la preservación a largo plazo de los documentos electrónicos de archivo.</t>
  </si>
  <si>
    <t xml:space="preserve">Ingreso y salida de documentos  sin radicar </t>
  </si>
  <si>
    <t>Falta de capacitación a la persona encargada de la radicación.
Falta de comunicación por parte de los funcionarios de la entidad para centralizar los trámites en la unidad de correspondencia..</t>
  </si>
  <si>
    <t>Pérdida de información.
Incuplimiento en la trazabilidad de  la información.
Sanciones disciplinarias para la entidad.</t>
  </si>
  <si>
    <t>Registro y seguimiento a las comunicaciones oficiales.
Procedimiento de gestión y trámite de los documentos.
Politica  de operación del proceso.</t>
  </si>
  <si>
    <t>Sensibilización en la radicación de los documentos.</t>
  </si>
  <si>
    <t>Campañas de sensibilización.</t>
  </si>
  <si>
    <t>Estas actividades se proyecta ejecutarlas a partir del segundo trimestre.
Capacitación a servidores del area Misional, sobre la planeación,  producción y radicación de documentos</t>
  </si>
  <si>
    <t>Se dio una segunda capacitación a servidores del area Misional, sobre la organización de archivos de gestión
El 15 de mayo se hizo reunión de  socialización y definición de directrices para un adecuado archivo documental de la gestión contractual, con personal del area juridica y de apoyo al SBPM.</t>
  </si>
  <si>
    <t>Para este trimestre no se trabajo esta actividad.</t>
  </si>
  <si>
    <t>Deterioro de la información  documental.</t>
  </si>
  <si>
    <t>Inexistencia de  áreas locativas adecuadas.
Inexistencia de equipos  mobiliarios.
Falta  unidades de conservación  y  almacenamiento</t>
  </si>
  <si>
    <t xml:space="preserve">Pérdida de información documental.
</t>
  </si>
  <si>
    <t>Aplicación de la normatividad para el almacenamiento de la información.
Gestionamiento de unidades locativas y de instalación para el almacenamiento de la información.</t>
  </si>
  <si>
    <t>Adecuación de un área locativa central  para la gestión, almacenamiento, custodia, conservación y consulta de la información.
Dotar la oficina de archivo con las unidades de instalación y almacenamiento de documentos de acuerdo a los lineamientos del AGN.
Elaborar el sistema integral de conservación.</t>
  </si>
  <si>
    <t>Conformación de archivo central y de archivo histórico.
Manual del Sistema Integrado de conservación.</t>
  </si>
  <si>
    <t>La meta de eleboración del Sistema Integrado de Conservación, no es posible ejecutarla en la presente vigencia, dado que es necesario  que la entidad  tenga un archivo histórico debidamente establecido.  Adicionalmente el Sistema Integrado no esta dirigido exclusivamente a un proceso,  sino a toda la biblioteca "integrado"  .
Por recomendación de la profesional de conocimiento en la materia, la sugerencia es  que se  incluya el procedimiento de gestión documental dentro del Plan de Conservación que se esta ejecutando actualmente para la Biblioteca,  por lo cual se incluida en la ejecución  a partir del segundo trimestre de la presente vigencia  armonizandolo con todos los procesos.</t>
  </si>
  <si>
    <t>La adecuación del área locativa central  para la gestión, almacenamiento, custodia, conservación y consulta de la información, avanza de acuerdo a la programación d ela obra, se tiene previsto la entrega para el segundo semestre. 
Nos fue asignada un area locativa de 42,2 MT2.
Se han invertido $20.000.000 en acondicionamiento del espacio
De igual forma, la dotación de la oficina de archivo con las unidades de instalación y almacenamiento, la cual seran entregadas paralelamente con el avance d ela obra. 
Se invirtieron $51.000.000 en amoblamiento y unidades  de instalación
Se tiene proyectado para el tercer trimestre elaborar el SIC (Sistema integrado de conservación).</t>
  </si>
  <si>
    <t>Para este trimestre hicieron entrega de las unidades de instalación como son Sistema rodante y  puestos de trabajo.  Los cuales se hace su instalación en el mes de octubre, de acuerdo a la entrega de la oficina se retornará la información para conformar los archivos.
Adicionalomente fue suministra una unidad de instalación Planoteca con capacidad de almacenamiento de 1000 planos, y su valor de adquisicón fue:  $1.900.000,oo
El Sistema Integrado de Conservación, se esta trabajando con el Plan de Conservación de la entidad con la profesional Alejandra Garavito, para el cual requeridos tener conformado Archivo Central y el Archivo Histórico de la Biblioteca, lo cual se realizará con el retorno de la informaciónque tenemos en custodia cuando ocupemos la sede principal.  Digitalmente se ha depurado la información del fondo Acumulado, para identificar la información que conformará el archivo entral y el archivo Historico de la Biblioteca, la cual sirve de insumo para elaborar  el plan de conservación, el cual tiene un avance del 70%.</t>
  </si>
  <si>
    <t xml:space="preserve">
Se realizó el traslado de la información de los archivos de gestión y de la Bodega de custodia a la oficina de archivo central, desde donde se manejará de forma centralizada e integral  la gestión documental de la entidad, y se conformará el archivo central e historico de la BPP.
Se formuló las politicas de operación para la gestión documental mediante Acto Administrativo  de creación del Reglamento Interno de Archivo de la Biblioteca Pública Piloto de Medellín para América Latina, de acuerdo con las directrices el Modelo Integrado de Planeación y Gestión – MIPG, donde se crea formalmente LA UNIDAD ADMINISTRATIVA DE GESTIÓN DOCUMENTAL, la cual hará parte del sistema archivístico y velará por la correcta ejecución de los procesos de Planeación Documental, Producción, Gestión y Trámite, Organización, Transferencia, Disposición, Preservación y Valoración de la Documentación, de manera centralizada.  
Así mismo dentro de esta Unidad Administrativa, se conformado el ciclo vital del documento, desde donde se administraran los procesos archivísticos para los archivos de gestión y se conforma el Archivo Central y el Archivo Histórico de la Biblioteca.
Así mismo se crea LA UNIDAD DE CORRESPONDENCIA, la cual hará parte del sistema archivístico, encargándose única y exclusivamente de los servicios de recepción, radicación, digitalización, producción y distribución de los objetos postales y comunicaciones oficiales de la entidad y recuperación de la misma, de manera centralizada, dando cumplimiento a lo estipulado en el Acuerdo 060 de 2001 del Archivo General de la Nación.</t>
  </si>
  <si>
    <t>Falta Implementación de tecnologías de información en el proceso.</t>
  </si>
  <si>
    <t>Falta de recursos.</t>
  </si>
  <si>
    <t>Demora en los tiempos de ejecución en  el procesamiento de la información.
Demora en la recuperación de la información.
Impedimento en la implementación de las estrategias  de la política de cero papel.</t>
  </si>
  <si>
    <t>Procedimientos manuales.</t>
  </si>
  <si>
    <t>Adqusición de un software de Gestión Documental.
Suministro oportuno de accesorios tecnológicos.</t>
  </si>
  <si>
    <t>Información  registrada en el Software.
Accesorios para los equipos.
Información digitalizada oportunamente.</t>
  </si>
  <si>
    <t>Estas actividades se proyecta ejecutarlas a partir del segundo trimestre.</t>
  </si>
  <si>
    <t>Con el fin de evitar demora en los tiempos de ejecución en  el procesamiento de la información, se cambio el scanner por el de otra area, aunque no es de alto rendimiento, da mejor calidad al proceso de digitalización. 
Comunicaciones Oficiales  registradas:  953
Comunicaciones Oficiales Digitalizadas:  953
Se aprobó el PINAR medianta Acta No. 9 de ComitéTécnico del día 1 de junio de 2018. donde se encuentran los planes de Gestión Documental
Se elaboro estudios de mercado para adqusicicón de software documental y scanner</t>
  </si>
  <si>
    <r>
      <t xml:space="preserve">
La información se registra en planillas de excel, las cuales pueden posteriormente ser llevadas en archivo plano al software documental
</t>
    </r>
    <r>
      <rPr>
        <b/>
        <sz val="11"/>
        <color theme="1"/>
        <rFont val="Arial"/>
        <family val="2"/>
      </rPr>
      <t xml:space="preserve">
Comunicaciones Oficiales  registradas:  1025
Comunicaciones Oficiales Digitalizadas: 1025
</t>
    </r>
    <r>
      <rPr>
        <sz val="11"/>
        <color theme="1"/>
        <rFont val="Arial"/>
        <family val="2"/>
      </rPr>
      <t xml:space="preserve">
No se ha realizado el proceso de contractual de adqusicicón de software documental y scanner, hasta tanto no estemos ubicados  en la sede central y este adecuada la infraestructura tecnologia.</t>
    </r>
  </si>
  <si>
    <r>
      <t xml:space="preserve">
La información se registra en planillas de excel, las cuales pueden posteriormente ser llevadas en archivo plano al software documental
</t>
    </r>
    <r>
      <rPr>
        <b/>
        <sz val="11"/>
        <color theme="1"/>
        <rFont val="Arial"/>
        <family val="2"/>
      </rPr>
      <t xml:space="preserve">
Comunicaciones Oficiales  registradas:  900
Comunicaciones Oficiales Digitalizadas: 900
</t>
    </r>
    <r>
      <rPr>
        <sz val="11"/>
        <color theme="1"/>
        <rFont val="Arial"/>
        <family val="2"/>
      </rPr>
      <t xml:space="preserve">
Se adquirio un scanner de alto rendimiento, a fin de agilizar el proceso de digitalización de las comunicaciones oficiales, por valor de $1.800.000. 
No se ha realizado el proceso de contractual de adqusicicón de software documental, hasta tanto no  este adecuada la infraestructura tecnologia para la BPP.</t>
    </r>
  </si>
  <si>
    <t>RIESGOS                      RECURSOS FÍSICOS</t>
  </si>
  <si>
    <t>SEGUIMIENTO
 PRIMER TRIMESTRE
RECURSOS FÍSICOS</t>
  </si>
  <si>
    <t>SEGUIMIENTO
 SEGUNDO TRIMESTRE
RECURSOS FÍSICOS</t>
  </si>
  <si>
    <t>SEGUIMIENTO
 TERCER TRIMESTRE
RECURSOS FÍSICOS</t>
  </si>
  <si>
    <t>SEGUIMIENTO
 CUARTO TRIMESTRE
RECURSOS FÍSICOS</t>
  </si>
  <si>
    <t>Falta de planeación en la adquisición de un bien o servicio</t>
  </si>
  <si>
    <t>Falta de oportunidad en los requerimientos y especificaciones técnicas por parte de las áreas.
Falta de recursos para satisfacer todas las necesidades.</t>
  </si>
  <si>
    <t>Falta de bienes y servicios para el  buen funcionamiento de la entidad.
Afectación de la credibilidad.
Incumplimienrto a los requerimientos de los proyectos interadministrativos.
Retraso en la ejecución de actividades y reproceso en la contratación.
Incumplimiento en la normatividad frente a los órganos de control.</t>
  </si>
  <si>
    <t xml:space="preserve">Comité de Seguimiento a la Contratación.
Formato para la solicitud de bienes y servicios.
Base de datos con el histórico de contrataciones anteriores.
Comité Técnico.
Consolidación de las solicitudes recibidas por cada proceso. </t>
  </si>
  <si>
    <t>Sensibilización y buen uso de los bienes.
Socializar a recursos físicos los diferentes proyectos internos y externos que puedan afectar el Plan de compras.
Ajuste al manual de inventarios  para la adquisición de bienes y servicios.</t>
  </si>
  <si>
    <t>Formato Plan anual de adquisiciones.
Manual de inventarios para adquisición de bienes y servicios.</t>
  </si>
  <si>
    <t xml:space="preserve">*Se finalizara el ajuste de la informacion de los contenidos para la campaña de sensibilizacion del buen uso de los bienes devolutivos y de consumo asignados a los funcionarios para efectuar labores dentro de la institucion en sede central y sus filiales de la BPP.         *Mediante el Comite de Compras, se establece la aprobacion a los diferentes proyectos y requerimientos aprobados.                                       *Creacion de anexo paso a paso para detallar y complementar el Manual de Inventarios de la BPP   </t>
  </si>
  <si>
    <t xml:space="preserve">*Se hizo solicitud oficial a Comunicaciones para iniciar con la campaña de sensibilizacion del cuidado de los bienes y la buena utilizacion de los mismos, se concerto que para el mes de octubre se hara la publicaran de dichas piezas publicitarias por que fue imposible el evento de Fiesta del Libro que se lleva la maxima atencion en impresos.
  *Mediante el Comite de Compras del pasado 26 de septiembre de 2018, se  aprobo la mayoria de bienes y servicios para los diferentes proyectos y requerimientos solicitados por las dependencias.     
 *Pendiente ajustar el anexo del paso a paso para detallar y complementar el Manual de Inventarios de la BPP   </t>
  </si>
  <si>
    <t>Inconsistencias en los inventarios de los bienes devolutivos asignados a los  responsables de los procesos.</t>
  </si>
  <si>
    <t xml:space="preserve">Disponibilidad para realizar periódicamente  el inventario. 
Falta de aplicación y actualización de la plataforma del software XENCO de activos fijos e inventarios </t>
  </si>
  <si>
    <t>Incumplimiento en la calidad, veracidad y oportunidad de la información .
Falta de diligenciamiento del formato para el traslado de activos fijos.</t>
  </si>
  <si>
    <t>Sensibilización del personal para actualizar el inventario de bienes y servicios.
Implementación de políticas de operación para el manejo los bienes devolutivos.
Capacitación para el uso de  la plataforma del software XENCO.</t>
  </si>
  <si>
    <t>Boletines, Correo de sensibilización, campaña desde adentro.
Capacitaciión y Actualización plataforma XENCO.</t>
  </si>
  <si>
    <t>*El diligenciamiento del vale de traslado de bienes devolutivos, sea recordado a los responsables que se les ha efectuado verificacion de carteras a la fecha, y esta pendiente ajustar contenido para la campaña de sensibilizacion maxima.                               *(15) carteras se han verificado, confrontado y actualizado la informacion en la plataforma; incluido los bienes que han retornado de las filiales y Casas de la Cultura, e igual el consolidado de los bienes a dar de baja aprobados en el Comite de Enajenacion.                                                *Sigue pendiente la asignacion de la capacitación para el modulo de Inventarios de la Plataforma Xenco.</t>
  </si>
  <si>
    <t>*Se continua la recordacion del diligenciamiento a los funcionarios responsables que les a efectuada la verificacion y revision de las carteras, y pendiente publicar contenidos para la campaña de sensibilizacion.                               *(14) carteras se verificaron, confrontado y actualizado la informacion en la plataforma; segun cronograma para las difernetes Unidades de Informaicon de la BPP.                                                *Sigue pendiente la asignacion de la capacitación para el modulo de Inventarios de la Plataforma Xenco.</t>
  </si>
  <si>
    <t>Falta de control administrativo y contable en los bienes del almacén y de los activos fijos</t>
  </si>
  <si>
    <t>Falta de personal para asignar la labor de verificación  a los bienes de almacén y de los activos fijos.</t>
  </si>
  <si>
    <t>Deficiencias en el control de inventarios.
Afectación en la veracidad de información contable.
Detrimento Patrimonial</t>
  </si>
  <si>
    <t xml:space="preserve">Depreciación de los bienes de acuerdo a su vida útil.
</t>
  </si>
  <si>
    <t>Seguimiento y Verificación por parte de la Subdirección administrativa y financiera.</t>
  </si>
  <si>
    <t>Ficha o planilla de seguimiento.</t>
  </si>
  <si>
    <t xml:space="preserve">*Pendiente listado estandarizado y aprobado de los bienes devolutivos (equipos, muebles y enseres inluido obras de arte como lo establece las NICS para actualizar la informacion pertinente.                                       *Según reunion del Comité de enajenacion del pasado 03 de mayo de 2018, se ajusto y actualizo consolidado de bienes a enajenar aprobados para sugerir a la Direccion e iniciar con el proceso de publicacion y adjudicacion a entidades oficiales. </t>
  </si>
  <si>
    <t xml:space="preserve">*Sigue pendiente estandarizar la información de los bienes devolutivos de acuerdo a las NIC - Normas Internacionales de Contabilidad que se esta llevando a cabo en la Biblioteca con la Profesional de Gestion Contable, apenas regrese de licencia de maternidad.                                                                              *la BPP realizo la publicacion a invitacion para  manisfestaciones de interes atraves de la Resoucion No.201840182 por medio de la cual ordenaron la enajenacion de bienes muebles a titulo gratuito a otras entidades publicas, publicaa en el SECOP el 28 de agosto de 2018. </t>
  </si>
  <si>
    <t>RIESGOS 
TECNOLOGÍA</t>
  </si>
  <si>
    <t>SEGUIMIENTO
 PRIMER TRIMESTRE
TECNOLOGÍA</t>
  </si>
  <si>
    <t>SEGUIMIENTO
 SEGUNDO TRIMESTRE
TECNOLOGÍA</t>
  </si>
  <si>
    <t>SEGUIMIENTO
 TERCER TRIMESTRE
TECNOLOGÍA</t>
  </si>
  <si>
    <t>SEGUIMIENTO
 CUARTO TRIMESTRE
TECNOLOGÍA</t>
  </si>
  <si>
    <t>Fallas en el funcionamiento de los equipos</t>
  </si>
  <si>
    <t xml:space="preserve">
Falta de Mantenimiento preventivo.
Obsolecencia de los equipos.
Falta de elementos periféricos y accesorios para el buen funcionamiento de los equipos.</t>
  </si>
  <si>
    <t>Pérdida de información.
No poder realizar el trabajo oportunamente por falta de las herramientas para el funcionamiento.</t>
  </si>
  <si>
    <t xml:space="preserve">
Se realiza dos mantenimientos preventivos y correctivos al año.
Atención a los requerimientos por parte de la mesa de ayuda, en el  momento que los funcionarios lo soliciten.</t>
  </si>
  <si>
    <t xml:space="preserve">
Mantenimiento preventivo dos veces al año semestral. </t>
  </si>
  <si>
    <t>Plataforma de requerimiento de la mesa de ayuda.</t>
  </si>
  <si>
    <t xml:space="preserve">Se realiza atención de requerimientos reportados </t>
  </si>
  <si>
    <t>Se realiza mantenimiento preventivo a la Biblioteca Publica Piloto y sus filiales , realizando limpieza interna y externa de polvo , tambien optimizando el funcionamiento de las aplicaciones y sistema operativo</t>
  </si>
  <si>
    <t>Se realiza un contrato para la compra de perifericos y accesorios y remplazar las partes que se encuentran en mal funcionamiento</t>
  </si>
  <si>
    <t>Perdida de información digital.</t>
  </si>
  <si>
    <t xml:space="preserve">
No contar con back-up.
No utilizar la herramienta de Back-up One Drive (Microsoft) por parte de los funcionarios.
No utilizar apropiadamente los equipos y no utilizar las políticas del sistema de seguridad de la información.
</t>
  </si>
  <si>
    <t>Incumplimiento en la calidad y oportunidad de la información .
Pérdida de la información relevante de la entidad.</t>
  </si>
  <si>
    <t xml:space="preserve">Herramienta de BackUp se encuentra isntalada en todos los equipos administrativos.
Se está  realizando capacitaciones a todos los funcionarios de la entidad. </t>
  </si>
  <si>
    <t xml:space="preserve">Enviar informes periódicos sobre el uso de la herramienta de los funcionarios.
Concientizar a los funcionarios de la importancia del uso de seguridad de la información. </t>
  </si>
  <si>
    <t>Informe de uso de la herramienta.
Planilla de asistencia de capacitaciones.
Plataforma de requerimiento de la mesa de ayuda.</t>
  </si>
  <si>
    <t xml:space="preserve">Se realiza capacitación a los funcionarios de la entidad en manejo y uso de la herramienta de backup en la nube ONE-DRIVE.                                                      Se realiza seguimiento de uso de la herrimienta por medio de la plataforma  de administración                                                                                                                                                                                                                                                                                                 </t>
  </si>
  <si>
    <t>Se realiza videotutorial para el manejo y el uso de la herramienta de backup en la nube y se difunde a todos los funcionarios y contratista por medio de correo electronico.                                         Se realiza capacitaciones a los diferentes funcionarios que solicitan a la mesa de ayuda.</t>
  </si>
  <si>
    <t>Se realiza informe de uso y utilización de la plataforma donde se evidencia un mejor porcentaje y utilización por la sensibilización del uso de la herramienta y capacitación cosntante</t>
  </si>
  <si>
    <t xml:space="preserve">Se realiza capacitación a los funcionarios de la entidad en manejo y uso de la herramienta de backup en la nube ONE-DRIVE.
                                                                                                                                                                                                                                                  Se realiza seguimiento de uso de la herrimienta por medio de la plataforma  de administración                                                                                                                                                                                                                                                                                                 </t>
  </si>
  <si>
    <t xml:space="preserve">Daños físicos de los equipos </t>
  </si>
  <si>
    <t xml:space="preserve">Obsolencia del hardware y software                                                        Manejo inadecuado por parte de los funcionarios.                                                        </t>
  </si>
  <si>
    <t>Retrasos en la entrega de la información digital.</t>
  </si>
  <si>
    <t>Recomendación de buen uso basico de los equipos de compúto.                           Repotenciacion de los equipos de computo con aumento de memoria RAM</t>
  </si>
  <si>
    <t xml:space="preserve">Instalacion de perifericos y accesorios en los equipos de computo para un mejor funcionamiento
Mantenimiento preventivo dos veces al año semestral. </t>
  </si>
  <si>
    <t>Remplazo de perifericos y accesorios basicos , para el buen funcionamiento de los equipos</t>
  </si>
  <si>
    <t xml:space="preserve">*Se realiza proyeccion prersupuestal para el cambio de los equipos mas obsoletos que tiene la entidad.                 *Remplazo de perifericos y accesorios basicos , para el buen funcionamiento de los equipos.       </t>
  </si>
  <si>
    <t>Se realiza proceso para la compra de 40 equipos de computo nuevos , que permiten remplazar la infraestructura tecnologica que se encuentra obsoleta</t>
  </si>
  <si>
    <t>Se inicia proceso de cambio de equipos de cómputo</t>
  </si>
  <si>
    <t>Falta de profesional que lidere el área de las TICS.</t>
  </si>
  <si>
    <t>Falta de recursos.
Falta de estudio técnico de cargos y cargas.</t>
  </si>
  <si>
    <t>Poco desarrollo de la infraestructura tecnologica de la entidad.                                  
Incumplimiento en la calidad y oportunidad de la información  digital.</t>
  </si>
  <si>
    <t>Apoyo de contratista profesional en gestion tic durante algunos meses del año</t>
  </si>
  <si>
    <t>Contratar una persona vinculada o contratista para el  cargo de Tecnología.</t>
  </si>
  <si>
    <t xml:space="preserve">Desarrollo de proyectos tecnologicos para la entidad </t>
  </si>
  <si>
    <t xml:space="preserve">Se realizo el estudio tecnico cargos y cargas para el profesional de tecnología                                                                                                                                                                         </t>
  </si>
  <si>
    <t>*Apoyo del profesional de tecnología en el levantamiento de necesidades y contratacion de procesos para la Biblioteca Pública Piloto.</t>
  </si>
  <si>
    <t xml:space="preserve">Se realiza la contratación de un contratista para el apoyo de gestión TICS </t>
  </si>
  <si>
    <t>Se realiza la contratación de un contratista para el apoyo de gestión TICS  hasta el 30 de noviembre</t>
  </si>
  <si>
    <t xml:space="preserve">Pendiente estandarizar la información de los bienes devolutivos de acuerdo a las NIC - Normas Internacionales de Contabilidad que se esta llevando a cabo en la Biblioteca con la Profesional de Gestion Contable.                                                                              Tambien, consolidando los bienes que no estan prestando servicio en la entidad para dar de baja y sugerir a la Direccion para ser enajenados. </t>
  </si>
  <si>
    <t xml:space="preserve">Faltó realizar la campaña de sensibilización para el buen uso de los bienes devolutivos y de consumo asignados a los funcionarios para efectuar labores diarias dentro de la institucion en sede central y sus filiales de la BPP.                                                                           Se recibieron varios requerimientos de bienes y servicios de las diferentes unidades administrativas y se han subsano de acuerdo a stock de existencias, gastos de caja menor y se adiciono presupuesto al contrato de transporte exclusivamente para el traslado de equipos, muebles y enseres desde las Casas de la Cultura Pedregal y Colores que retornan a la sede central, y segun notificacion en las diferentes reuniones de Seguimiento a la Contratacion  aun no se cuenta con recursos presupuestales para BPP que estos se estarian siendo efectivos en el segundo semestre de la vigencia 2018.    </t>
  </si>
  <si>
    <t>Pendiente realizar campaña de sensilizacion del manejo del vale de traslado de bienes devolutivos por responsables para sanear carteras. Tambien, ir actualizando carteras por responsbles de acuerdo a los bienes de propiedad de la BPP que retornan a la sede central y que estan en las diferentes unidades de información del SBPM y Casas de la Cultura Pedregal y Colores.                                                Pendiente que asignen fecha para la capacitación de manejo  y puesta en funcionamiento del modulo de Inventarios de la pataforma Xenco.</t>
  </si>
  <si>
    <t>SEGUIMIENTO  MAPA DE RIESGOS
VIGENCIA 2018</t>
  </si>
  <si>
    <t>GESTIÓN  EVALUACIÓN CONTROL Y MEJORA</t>
  </si>
  <si>
    <t>Desviación en los resultados de auditorias</t>
  </si>
  <si>
    <t>Falta de comprensión  de los funcionarios  del objetivo y dinámica  de la auditoría interna.
No determinar bien el alcance de la auditoria.
No  entregar la informacion real pertinente solicitada para el examen de auditoria.
Limitantes presupuestales para realizar auditorias especializadas.
Falta de tiempo para cumplir el Plan Anual de Auditorías.
Falta de personal idóneo para apoyar el plan de auditorías.
Falta de criterios estratégicos a considerar en la formulación de un plan de auditorías.</t>
  </si>
  <si>
    <t>Incumplimiento en las metas del Plan de Auditorías.
Hallazgos por parte de los órganos externos de control por la no aplicación del principio de auditorías.
Incumplimiento en la eficacia de las actividades de auditoría interna y su impacto ante la alta dirección y el consejo.</t>
  </si>
  <si>
    <t>Formulación del Plan de Auditorías basada en riesgos
acompañamiento a procesos</t>
  </si>
  <si>
    <t>Programar Capacitaciones para fortalecer los temas de auditorías internas.
Contratación de Personal de Apoyo idóneo en temas de auditorías internas.
Apoyar a la dirección y subdirecciones de la entidad, en el proceso de toma de decisiones, a fin de que se obtenga los resultados esperados.</t>
  </si>
  <si>
    <t>Plan de capacitaciones de auditorías.
Considerar las expectativas de la alta dirección para establecer los procesos más vulnerables y fortalecer los puntos de control.</t>
  </si>
  <si>
    <t>No contar con personal de apoyo para realizar auditorias bajo riesgo</t>
  </si>
  <si>
    <t>se ha cumplido con lo programado en materia de capacitacion , donde se ha enfatizado sobre los puntos vunerables en materia de control de riesgos</t>
  </si>
  <si>
    <t>se ha realizado una serie de recomendación y alertas en materia de Talento Humano que han sido acogidas por el area y / o dependencia y se esta en su implementacion</t>
  </si>
  <si>
    <t xml:space="preserve">Se han realizado unas alertas tempranas en materia de gestion humana, planeacion, con el fin que no se materialicen los riesgos y se trabaje en la implementacion de los controles que se deben establecer y revisar al momento de cambio en la normas o otras situaciones administrativas  </t>
  </si>
  <si>
    <t>Formato único de Planes de Mejoramiento</t>
  </si>
  <si>
    <t>Fomentar en toda la organización la formación de una cultura de control que contribuya  al mejoramiento continuo en el cumplimiento de la misión institucional.</t>
  </si>
  <si>
    <t>Campañas de Autocontrol y Autoevaluación.</t>
  </si>
  <si>
    <t>El  incumplimiento repetitivo en el seguimiento a sus planes de mejoramiento, y mantener el autocontrol como principio de servidor publico</t>
  </si>
  <si>
    <t>se ha cumplido en materia de asesoramiento y apoyo a los planes de mejoramiento</t>
  </si>
  <si>
    <t>se le hizo analisis de cumplimiento al plan de mejoras del primer semestre de 2018 y se evidencio cumplimiento a lo pactado en el plan</t>
  </si>
  <si>
    <t>Incumplimiento en el seguimiento a las auditoría legales</t>
  </si>
  <si>
    <t xml:space="preserve">Falta de oportunidad en el reporte de información por parte de las areas. 
Ausencia de personal idóneo para llevar a cabo el seguimiento a las obligaciones legales..
</t>
  </si>
  <si>
    <t>Incumplimiento en los objetivos de la organización.
Falta de oportunidad y confiabilidad  de la información y sus registros.
Incurrir en sanciones disciplinarias o administrativas, por partes de órganos externos de control.
Afectación de la imagen institucional.</t>
  </si>
  <si>
    <t>Cronograma de Auditorías legales.</t>
  </si>
  <si>
    <t>Establecer mecanismos para la entrega oportuna de la información.
Contratar personal de apoyo para el cumplimiento de las funciones de control interno.</t>
  </si>
  <si>
    <t>La entrega oportuna de informacion para hacer seguimiento e informes legales y obligatorios</t>
  </si>
  <si>
    <t>se ha cumplido con los informes y segumiento establecidos por normas para el cumplimiento de ley</t>
  </si>
  <si>
    <t>se le ha dado cumplimiento a la programacion correspondiente para este trimestre en el   del plan de auditorias legales o de cumplimiento en forma estrita</t>
  </si>
  <si>
    <t xml:space="preserve">se ha revisado lo de las auditorias legales con respecto al DAFP y se constantan los cambio originados y las politicas trazadas desde alli, para mantener actualizado los informes y las recomendaciones de la secretaria de evaluacion y seguimiento </t>
  </si>
  <si>
    <t>MONITOREO Y SEGUIMIENTO TERCER TRIMESTRE 2018</t>
  </si>
  <si>
    <t>MONITOREO Y SEGUIMIENTO CUARTO TRIMESTRE 2018</t>
  </si>
  <si>
    <t>Control y evaluación</t>
  </si>
  <si>
    <t>Desinformación o mal información al ciudadano</t>
  </si>
  <si>
    <t>Ausencia o deficiencia de mecanismos de atención a quejas y reclamos</t>
  </si>
  <si>
    <t>Usuarios insatisfechos</t>
  </si>
  <si>
    <t>Formular y fortalecer   políticas de información al ciudadano</t>
  </si>
  <si>
    <t>Seguimiento a PQRS</t>
  </si>
  <si>
    <t>procedimiento, informes</t>
  </si>
  <si>
    <t>Control interno evidenció la implementación del procedimiento de las PQRSD, donde se formula las políticas de información al ciudadano.
Control interno ha hecho desarrollo de observaciones en el incumplimiento de repuestas de PQRSD,hecho que imposibilita una buena atencion al ciudadano y coloca a la entidad en situaciones de riesgo por el no cumplimiento de la norma y que tiene repercusiones mediante  el codigo contencioso administrativo</t>
  </si>
  <si>
    <t xml:space="preserve">LA OCI, EN EL SEGUIMIENTO EFCTUADO RECOMENDO EL CIERRE DEL CICLO DE LAS PQRSD CON EL USUARIO, PARA EL CUMPLIMIENTO DEL INDICADOR DE SATIFACCION CON EL MISMO </t>
  </si>
  <si>
    <t>SE HAN HECHO RECOMENDACIONES DE ROBUSTERCE LA INFORMACION ACTIVA, MEDIANTE LA PROACTIVIDAD DE LA INFORMACION ,CON EL OBJETO DE QUE LA INFORMACION PASIVA SEA MINIMA Y A SI DARLE MAYOR SATIFACCION AL USUARIO</t>
  </si>
  <si>
    <t>Ausencia de seguimiento y evaluación a procesos y personas</t>
  </si>
  <si>
    <t xml:space="preserve">incumplimiento del plan estratégico institucional
</t>
  </si>
  <si>
    <t>Dar cumplimiento al Programa de Auditoría</t>
  </si>
  <si>
    <t>Auditoria a Control interno</t>
  </si>
  <si>
    <t>Control interno ha estado entregando los seguimientos  de cara a las obligaciones legales que deben ser gestionadas por la entidad.</t>
  </si>
  <si>
    <t>Control interno cumple con los  seguimientos internos como mecanismo de control mediante las auditorías legales realizadas a la fecha  en los siguientes temas: Austeridad del gasto,   Informe pormenorizado de control interno, Evaluación de la gestión por dependencias,  Plan anticorrupción etc...</t>
  </si>
  <si>
    <t>Medición de procesos, seguimiento al desempeño, evaluación</t>
  </si>
  <si>
    <t>manual, informes</t>
  </si>
  <si>
    <t>Control interno realizó seguimiento al desempeño mediante la evaluación de gestión por dependencias. Y recomendo los cambios presentados en el acuerdo 565 de 2016, que varia la calificacion de servidores</t>
  </si>
  <si>
    <t>LA RECOMENDO PARA LA EVALUACION DE DESEMPEÑO QUE AL CAMBIAR LAS METAS A LOS SERVIDORES SE LE DEBEN CAMBIAR EL INDICADOR PARA ESTABLECER EL PORCENTAJE DE MEDICION</t>
  </si>
  <si>
    <t xml:space="preserve">SE LE INFORMADO A GESTION HUMANA QUE NO VIENE CUMPLIENDO CON LA RUTA DE MEDICION DEL PROCESO DE EVALUACION DEL DESEMPEÑO </t>
  </si>
  <si>
    <t>Debilidad en la Gestion</t>
  </si>
  <si>
    <t>Falta de análisis de  los riesgos y amenazas intitucionales en todo el alcance</t>
  </si>
  <si>
    <t>Mal definida la politica de admistracion del  riesgo</t>
  </si>
  <si>
    <t>seguimiento a los planes de la entidad
revision permanente a la politica de riesgos y hacer ajustes</t>
  </si>
  <si>
    <t>diseño de controles por todos los dueños de proceso
Auto evaluacion por los lideres de procesos
Auditoria de  Control interno
verificacion de las politicas de integridad</t>
  </si>
  <si>
    <t>politicas
normas
procedimientos
condiciones
requerimientos</t>
  </si>
  <si>
    <t xml:space="preserve">Monitoreo y Segumiento
al Sistema de Control </t>
  </si>
  <si>
    <t xml:space="preserve">Monitoreo y Segumiento
al Sistema de Control .
Verificación al  mapa de riesgos institucional  y a la política de riesgos actual. Y OCI  ha recomendado acciones a evitar se materialicen los riesgos </t>
  </si>
  <si>
    <t>LA OCI, RECOMIENDA QUE PARA EL CASO DE LOS CONTRATOS DE SUPERVISION , LOS SUPERVISORES NOMBRADOS POR LO MENOS DEBEN TENER DENTRO DE SU FUNCIONES LAS CONTEMPLADAS EN EL CONTRATO DEL SUPERVISADO</t>
  </si>
  <si>
    <t>SE VIENE REVISANDO RIESGO QUE NO SE HAN CODIFICADO Y QUE SE LE DEBEN DAR TRARAMIENTO PARA EVITAR SE MATERIALICEN</t>
  </si>
  <si>
    <t>participacion en politica partidista</t>
  </si>
  <si>
    <t xml:space="preserve">Tomar partido en campañas políticas </t>
  </si>
  <si>
    <t>Sanciones disciplinarias</t>
  </si>
  <si>
    <t>Hacer seguimiento a los medios y canales de comunicación para determinar la calidad de la información entregada a los diferentes públicos</t>
  </si>
  <si>
    <t>Proceso disciplinarios</t>
  </si>
  <si>
    <t>Contol interno realiza seguimiento a los medios y canales de comunicación mediante las publicaciones realizadas en el sitio web de cara al usuario y verifica los avances en el comité de gobierno en línea. He hizo llegar a la direccion la ley 996 de 2005 que señala para esto casos las directrices que deben conservar tanto la entidad como los servidores publicos en materias de garantias</t>
  </si>
  <si>
    <t>EN ESTA MATERIA LA ENTIDAD VIENE CUMPLIENDO CON LOS PROTOCOLOS, SEÑALADOS POR LA LEY Y LAS DISTINTAS ALERTAS ESTABLECIDAS</t>
  </si>
  <si>
    <t>RIESGOS PROCESO 2</t>
  </si>
  <si>
    <t>Estudio de tiempos y movimientos para el análisis de la información con su respectivva aplicación.</t>
  </si>
  <si>
    <t>Usuarios insatisfechos por la falta de material bibliográfico</t>
  </si>
  <si>
    <t>RIESGOS PROCESO 3</t>
  </si>
  <si>
    <t>RIESGOS PROCESO: 3</t>
  </si>
  <si>
    <t>RIEGOS PROCESO:  8</t>
  </si>
  <si>
    <t>RIESGOS CORRUPCIÓN: 8</t>
  </si>
  <si>
    <t>RIESGOS PROCESO 5</t>
  </si>
  <si>
    <t>Fallos en contra de la Entidad por falta de defensa judicial con experticia, pronunciamiento y/o contestación.
Prescripción de las acciones judiciales que deba presentar la Entidad por falta de defensa judicial con experticia, pronunciamiento y/o contestación</t>
  </si>
  <si>
    <t>RIESGOS PROCESO: 6</t>
  </si>
  <si>
    <t>RIESGOS CORRUPCIÓN:  2</t>
  </si>
  <si>
    <t>RIESGOS PROCESO: 11</t>
  </si>
  <si>
    <r>
      <t xml:space="preserve">
Falta de Autoevaluación y seguimiento periódico de los funcionarios, responsbles de llevar a cabo las acciones correctivas en los periodos programados</t>
    </r>
    <r>
      <rPr>
        <sz val="10"/>
        <color theme="5"/>
        <rFont val="Arial"/>
        <family val="2"/>
      </rPr>
      <t>.</t>
    </r>
  </si>
  <si>
    <t>Incumplimiento de los objetivos del proceso.
Incumplimiento en la calidad y oportunidad de la información.
Hallazgos por parte de los entes de control externos, por no tomar acciones correctivas en las fechas programadas.</t>
  </si>
  <si>
    <t>RIESGOS POR PROCESO 3</t>
  </si>
  <si>
    <t>RIESGOS CORRUPCIÓN</t>
  </si>
  <si>
    <t>RIESGOS CORRUPCIÓN 4</t>
  </si>
  <si>
    <t xml:space="preserve">PROCESO </t>
  </si>
  <si>
    <t>RIESGOS OPERATIVOS</t>
  </si>
  <si>
    <t>Ausencia de información pertinente en la formulación de la Planeación estratégica.</t>
  </si>
  <si>
    <t>RIESGOS CORRUPCIÓN  3</t>
  </si>
  <si>
    <t xml:space="preserve">Amiguismo - Clientelismo
</t>
  </si>
  <si>
    <t>Soborno Cohecho</t>
  </si>
  <si>
    <t>RIESGOS PROCESO 6</t>
  </si>
  <si>
    <t>GESTIÓN COLECCIONES GENERALES Y PATRIMONIALES</t>
  </si>
  <si>
    <t>Dificultades en los procesos de contratación,supervisión y ejecución.</t>
  </si>
  <si>
    <t>GESTIÓN CONTENIDOS PARA LA CIUDADANÍA</t>
  </si>
  <si>
    <t xml:space="preserve"> Capacidad instalada limitada para la oferta de los servicios  de la biblioteca </t>
  </si>
  <si>
    <t>RESÚMEN RIESGOS OPERATIVOS Y DE CORRUPCIÓN 2018</t>
  </si>
  <si>
    <t>Desactualización de la historia laboral de los funcionarios.</t>
  </si>
  <si>
    <t>Insatisfacción del personal por el desarrollo de Gestión Humana.</t>
  </si>
  <si>
    <t>Poco conocimiento  de las nuevas herramientas diagnósticas de la Evaluación de Desempeño Laboral por parte de los lideres de los procesos y del personal evaluado.</t>
  </si>
  <si>
    <t>Uso recurrente de la figura de interrupción de periodo de vacaciones a funcionarios.</t>
  </si>
  <si>
    <t>Inexactitud en la liquidación de nomina y seguridad social</t>
  </si>
  <si>
    <t>GESTIÓN TALENTO HUMANO</t>
  </si>
  <si>
    <t xml:space="preserve">1. Falta de tiempo para realizar el seguimiento.
2. Falta de apropiación y sentido de pertencencia con las capacitaciones recibidas.
3. Falta de capacidad operativa que de respuesta al volúmen de supervisiones.
</t>
  </si>
  <si>
    <t>Concentrar las labores de supervisión de múltiples contratos en poco personal.</t>
  </si>
  <si>
    <t>GESTIÓN JURÍDICA</t>
  </si>
  <si>
    <t>Falta de implementación de la acciones correctivas</t>
  </si>
  <si>
    <t>GESTIÓN EVALUACIÓN CONTROL Y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</si>
</sst>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quot;€&quot;_-;\-* #,##0.00\ &quot;€&quot;_-;_-* &quot;-&quot;??\ &quot;€&quot;_-;_-@_-"/>
    <numFmt numFmtId="165" formatCode="0.0%"/>
  </numFmts>
  <fonts count="75" x14ac:knownFonts="1">
    <font>
      <sz val="11"/>
      <color theme="1"/>
      <name val="Calibri"/>
      <family val="2"/>
      <scheme val="minor"/>
    </font>
    <font>
      <sz val="10"/>
      <name val="Arial"/>
      <family val="2"/>
    </font>
    <font>
      <sz val="11"/>
      <color theme="1"/>
      <name val="Arial"/>
      <family val="2"/>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0"/>
      <color theme="1"/>
      <name val="Arial"/>
      <family val="2"/>
    </font>
    <font>
      <b/>
      <sz val="12"/>
      <color theme="0"/>
      <name val="Arial"/>
      <family val="2"/>
    </font>
    <font>
      <b/>
      <sz val="10"/>
      <color theme="0"/>
      <name val="Arial"/>
      <family val="2"/>
    </font>
    <font>
      <b/>
      <sz val="11"/>
      <color theme="0"/>
      <name val="Arial"/>
      <family val="2"/>
    </font>
    <font>
      <b/>
      <sz val="14"/>
      <color theme="0"/>
      <name val="Arial"/>
      <family val="2"/>
    </font>
    <font>
      <b/>
      <sz val="11"/>
      <color theme="1"/>
      <name val="Arial"/>
      <family val="2"/>
    </font>
    <font>
      <sz val="12"/>
      <color theme="1"/>
      <name val="Calibri"/>
      <family val="2"/>
      <scheme val="minor"/>
    </font>
    <font>
      <b/>
      <sz val="12"/>
      <color theme="1"/>
      <name val="Calibri"/>
      <family val="2"/>
      <scheme val="minor"/>
    </font>
    <font>
      <sz val="9"/>
      <color theme="1"/>
      <name val="Calibri"/>
      <family val="2"/>
      <scheme val="minor"/>
    </font>
    <font>
      <sz val="9"/>
      <color rgb="FF000000"/>
      <name val="Calibri"/>
      <family val="2"/>
      <scheme val="minor"/>
    </font>
    <font>
      <sz val="10"/>
      <color theme="1"/>
      <name val="Calibri"/>
      <family val="2"/>
      <scheme val="minor"/>
    </font>
    <font>
      <b/>
      <sz val="12"/>
      <color theme="1"/>
      <name val="Arial"/>
      <family val="2"/>
    </font>
    <font>
      <sz val="12"/>
      <color theme="1"/>
      <name val="Arial"/>
      <family val="2"/>
    </font>
    <font>
      <sz val="12"/>
      <color theme="0"/>
      <name val="Arial"/>
      <family val="2"/>
    </font>
    <font>
      <sz val="11"/>
      <color rgb="FFFF0000"/>
      <name val="Arial"/>
      <family val="2"/>
    </font>
    <font>
      <sz val="12"/>
      <color rgb="FFFF0000"/>
      <name val="Arial"/>
      <family val="2"/>
    </font>
    <font>
      <b/>
      <sz val="12"/>
      <color rgb="FFFF0000"/>
      <name val="Arial"/>
      <family val="2"/>
    </font>
    <font>
      <b/>
      <sz val="11"/>
      <color theme="0"/>
      <name val="Calibri"/>
      <family val="2"/>
      <scheme val="minor"/>
    </font>
    <font>
      <b/>
      <sz val="11"/>
      <color theme="1"/>
      <name val="Calibri"/>
      <family val="2"/>
      <scheme val="minor"/>
    </font>
    <font>
      <sz val="10"/>
      <color theme="0"/>
      <name val="Arial"/>
      <family val="2"/>
    </font>
    <font>
      <b/>
      <sz val="18"/>
      <color theme="0"/>
      <name val="Arial"/>
      <family val="2"/>
    </font>
    <font>
      <b/>
      <sz val="10"/>
      <color theme="1"/>
      <name val="Arial"/>
      <family val="2"/>
    </font>
    <font>
      <b/>
      <sz val="10"/>
      <name val="Arial"/>
      <family val="2"/>
    </font>
    <font>
      <b/>
      <sz val="10"/>
      <color theme="1"/>
      <name val="Calibri"/>
      <family val="2"/>
      <scheme val="minor"/>
    </font>
    <font>
      <sz val="10"/>
      <name val="Calibri"/>
      <family val="2"/>
      <scheme val="minor"/>
    </font>
    <font>
      <sz val="10"/>
      <color rgb="FF000000"/>
      <name val="Calibri"/>
      <family val="2"/>
      <scheme val="minor"/>
    </font>
    <font>
      <b/>
      <sz val="10"/>
      <color rgb="FF000000"/>
      <name val="Arial"/>
      <family val="2"/>
    </font>
    <font>
      <b/>
      <sz val="22"/>
      <color theme="0"/>
      <name val="Arial"/>
      <family val="2"/>
    </font>
    <font>
      <b/>
      <sz val="8"/>
      <color theme="0"/>
      <name val="Arial"/>
      <family val="2"/>
    </font>
    <font>
      <sz val="11"/>
      <name val="Arial"/>
      <family val="2"/>
    </font>
    <font>
      <b/>
      <sz val="16"/>
      <color theme="0"/>
      <name val="Arial"/>
      <family val="2"/>
    </font>
    <font>
      <b/>
      <sz val="20"/>
      <color theme="0"/>
      <name val="Arial"/>
      <family val="2"/>
    </font>
    <font>
      <b/>
      <sz val="11"/>
      <color rgb="FF04AC24"/>
      <name val="Arial"/>
      <family val="2"/>
    </font>
    <font>
      <b/>
      <sz val="9"/>
      <color theme="0"/>
      <name val="Arial"/>
      <family val="2"/>
    </font>
    <font>
      <sz val="9"/>
      <name val="Arial"/>
      <family val="2"/>
    </font>
    <font>
      <sz val="9"/>
      <color theme="1"/>
      <name val="Arial"/>
      <family val="2"/>
    </font>
    <font>
      <b/>
      <sz val="9"/>
      <name val="Arial"/>
      <family val="2"/>
    </font>
    <font>
      <sz val="10"/>
      <color rgb="FFFF0000"/>
      <name val="Arial"/>
      <family val="2"/>
    </font>
    <font>
      <b/>
      <sz val="16"/>
      <color rgb="FFFFFF00"/>
      <name val="Arial"/>
      <family val="2"/>
    </font>
    <font>
      <sz val="12"/>
      <name val="Calibri"/>
      <family val="2"/>
      <scheme val="minor"/>
    </font>
    <font>
      <sz val="8"/>
      <color theme="1"/>
      <name val="Arial"/>
      <family val="2"/>
    </font>
    <font>
      <b/>
      <sz val="16"/>
      <color theme="1"/>
      <name val="Arial"/>
      <family val="2"/>
    </font>
    <font>
      <sz val="12"/>
      <color rgb="FF000000"/>
      <name val="Calibri"/>
      <family val="2"/>
      <scheme val="minor"/>
    </font>
    <font>
      <b/>
      <sz val="14"/>
      <color theme="1"/>
      <name val="Arial"/>
      <family val="2"/>
    </font>
    <font>
      <sz val="10"/>
      <color theme="5"/>
      <name val="Arial"/>
      <family val="2"/>
    </font>
    <font>
      <b/>
      <sz val="9"/>
      <color theme="1"/>
      <name val="Arial"/>
      <family val="2"/>
    </font>
    <font>
      <sz val="9"/>
      <name val="Calibri"/>
      <family val="2"/>
      <scheme val="minor"/>
    </font>
    <font>
      <sz val="11"/>
      <name val="Calibri"/>
      <family val="2"/>
    </font>
    <font>
      <b/>
      <i/>
      <sz val="11"/>
      <color theme="1"/>
      <name val="Calibri"/>
      <family val="2"/>
      <scheme val="minor"/>
    </font>
    <font>
      <b/>
      <i/>
      <sz val="11"/>
      <color theme="1"/>
      <name val="Arial"/>
      <family val="2"/>
    </font>
    <font>
      <b/>
      <i/>
      <sz val="10"/>
      <color theme="1"/>
      <name val="Arial"/>
      <family val="2"/>
    </font>
    <font>
      <b/>
      <i/>
      <sz val="9"/>
      <color theme="1"/>
      <name val="Arial"/>
      <family val="2"/>
    </font>
    <font>
      <b/>
      <i/>
      <sz val="12"/>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9A3D38"/>
        <bgColor indexed="64"/>
      </patternFill>
    </fill>
    <fill>
      <patternFill patternType="solid">
        <fgColor rgb="FFE6E6E6"/>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rgb="FF66FFFF"/>
        <bgColor indexed="64"/>
      </patternFill>
    </fill>
    <fill>
      <patternFill patternType="solid">
        <fgColor rgb="FFFF99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83E828"/>
        <bgColor indexed="64"/>
      </patternFill>
    </fill>
    <fill>
      <patternFill patternType="solid">
        <fgColor rgb="FF99FFCC"/>
        <bgColor indexed="64"/>
      </patternFill>
    </fill>
    <fill>
      <patternFill patternType="solid">
        <fgColor rgb="FFFFC000"/>
        <bgColor indexed="64"/>
      </patternFill>
    </fill>
    <fill>
      <patternFill patternType="solid">
        <fgColor rgb="FF00B0F0"/>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D68C8A"/>
        <bgColor indexed="64"/>
      </patternFill>
    </fill>
    <fill>
      <patternFill patternType="solid">
        <fgColor rgb="FFF0D5D4"/>
        <bgColor indexed="64"/>
      </patternFill>
    </fill>
    <fill>
      <patternFill patternType="solid">
        <fgColor rgb="FF7AE618"/>
        <bgColor indexed="64"/>
      </patternFill>
    </fill>
    <fill>
      <patternFill patternType="solid">
        <fgColor rgb="FF33CC33"/>
        <bgColor indexed="64"/>
      </patternFill>
    </fill>
    <fill>
      <patternFill patternType="solid">
        <fgColor rgb="FF70D416"/>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C5"/>
        <bgColor indexed="64"/>
      </patternFill>
    </fill>
    <fill>
      <patternFill patternType="solid">
        <fgColor theme="9" tint="0.79998168889431442"/>
        <bgColor indexed="64"/>
      </patternFill>
    </fill>
    <fill>
      <patternFill patternType="solid">
        <fgColor theme="2"/>
        <bgColor indexed="64"/>
      </patternFill>
    </fill>
    <fill>
      <patternFill patternType="solid">
        <fgColor rgb="FFDDFDFF"/>
        <bgColor indexed="64"/>
      </patternFill>
    </fill>
    <fill>
      <patternFill patternType="solid">
        <fgColor rgb="FFFDE1FF"/>
        <bgColor indexed="64"/>
      </patternFill>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thin">
        <color auto="1"/>
      </left>
      <right style="medium">
        <color indexed="64"/>
      </right>
      <top style="medium">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indexed="64"/>
      </top>
      <bottom style="medium">
        <color indexed="64"/>
      </bottom>
      <diagonal/>
    </border>
    <border>
      <left/>
      <right style="thin">
        <color auto="1"/>
      </right>
      <top style="medium">
        <color indexed="64"/>
      </top>
      <bottom style="thin">
        <color indexed="64"/>
      </bottom>
      <diagonal/>
    </border>
    <border>
      <left/>
      <right style="thin">
        <color auto="1"/>
      </right>
      <top style="thin">
        <color indexed="64"/>
      </top>
      <bottom style="medium">
        <color indexed="64"/>
      </bottom>
      <diagonal/>
    </border>
  </borders>
  <cellStyleXfs count="54">
    <xf numFmtId="0" fontId="0" fillId="0" borderId="0"/>
    <xf numFmtId="0" fontId="1" fillId="0" borderId="0"/>
    <xf numFmtId="0" fontId="1" fillId="0" borderId="0"/>
    <xf numFmtId="0" fontId="1"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2" applyNumberFormat="0" applyAlignment="0" applyProtection="0"/>
    <xf numFmtId="0" fontId="8" fillId="17" borderId="3" applyNumberFormat="0" applyAlignment="0" applyProtection="0"/>
    <xf numFmtId="0" fontId="9" fillId="0" borderId="4"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2" applyNumberFormat="0" applyAlignment="0" applyProtection="0"/>
    <xf numFmtId="0" fontId="12" fillId="3" borderId="0" applyNumberFormat="0" applyBorder="0" applyAlignment="0" applyProtection="0"/>
    <xf numFmtId="164" fontId="1" fillId="0" borderId="0" applyFont="0" applyFill="0" applyBorder="0" applyAlignment="0" applyProtection="0"/>
    <xf numFmtId="0" fontId="13" fillId="22" borderId="0" applyNumberFormat="0" applyBorder="0" applyAlignment="0" applyProtection="0"/>
    <xf numFmtId="0" fontId="1" fillId="0" borderId="0"/>
    <xf numFmtId="0" fontId="1" fillId="23" borderId="5" applyNumberFormat="0" applyFont="0" applyAlignment="0" applyProtection="0"/>
    <xf numFmtId="9" fontId="1"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10" fillId="0" borderId="9" applyNumberFormat="0" applyFill="0" applyAlignment="0" applyProtection="0"/>
    <xf numFmtId="0" fontId="20" fillId="0" borderId="10" applyNumberFormat="0" applyFill="0" applyAlignment="0" applyProtection="0"/>
    <xf numFmtId="0" fontId="21" fillId="0" borderId="0"/>
    <xf numFmtId="0" fontId="1" fillId="0" borderId="0"/>
    <xf numFmtId="9" fontId="3" fillId="0" borderId="0" applyFont="0" applyFill="0" applyBorder="0" applyAlignment="0" applyProtection="0"/>
    <xf numFmtId="43" fontId="3" fillId="0" borderId="0" applyFont="0" applyFill="0" applyBorder="0" applyAlignment="0" applyProtection="0"/>
    <xf numFmtId="0" fontId="28" fillId="0" borderId="0"/>
  </cellStyleXfs>
  <cellXfs count="615">
    <xf numFmtId="0" fontId="0" fillId="0" borderId="0" xfId="0"/>
    <xf numFmtId="0" fontId="2" fillId="0" borderId="0" xfId="0" applyFont="1" applyAlignment="1">
      <alignment vertical="center"/>
    </xf>
    <xf numFmtId="0" fontId="3" fillId="0" borderId="0" xfId="0" applyFont="1"/>
    <xf numFmtId="0" fontId="28" fillId="0" borderId="0" xfId="0" applyFont="1"/>
    <xf numFmtId="0" fontId="31" fillId="0" borderId="1" xfId="0" applyFont="1" applyBorder="1" applyAlignment="1">
      <alignment horizontal="left" vertical="top" wrapText="1"/>
    </xf>
    <xf numFmtId="0" fontId="2" fillId="0" borderId="20" xfId="0" applyFont="1" applyBorder="1" applyAlignment="1">
      <alignment vertical="center" wrapText="1"/>
    </xf>
    <xf numFmtId="0" fontId="2" fillId="0" borderId="1" xfId="0" applyFont="1" applyBorder="1" applyAlignment="1">
      <alignment vertical="center" wrapText="1"/>
    </xf>
    <xf numFmtId="0" fontId="23" fillId="25" borderId="11" xfId="0" applyFont="1" applyFill="1" applyBorder="1" applyAlignment="1">
      <alignment horizontal="center" vertical="center" wrapText="1"/>
    </xf>
    <xf numFmtId="0" fontId="33" fillId="37" borderId="1" xfId="0" applyFont="1" applyFill="1" applyBorder="1" applyAlignment="1">
      <alignment horizontal="center"/>
    </xf>
    <xf numFmtId="9" fontId="33" fillId="37" borderId="1" xfId="0" applyNumberFormat="1" applyFont="1" applyFill="1" applyBorder="1" applyAlignment="1">
      <alignment horizontal="center"/>
    </xf>
    <xf numFmtId="0" fontId="25" fillId="27" borderId="1" xfId="0" applyFont="1" applyFill="1" applyBorder="1" applyAlignment="1">
      <alignment horizontal="center"/>
    </xf>
    <xf numFmtId="0" fontId="23" fillId="25" borderId="11" xfId="0" applyFont="1" applyFill="1" applyBorder="1" applyAlignment="1">
      <alignment horizontal="center" vertical="center"/>
    </xf>
    <xf numFmtId="0" fontId="23" fillId="25" borderId="13" xfId="0" applyFont="1" applyFill="1" applyBorder="1" applyAlignment="1">
      <alignment horizontal="center" vertical="center" wrapText="1"/>
    </xf>
    <xf numFmtId="0" fontId="34" fillId="0" borderId="11" xfId="0" applyFont="1" applyBorder="1" applyAlignment="1">
      <alignment horizontal="center" vertical="center" wrapText="1"/>
    </xf>
    <xf numFmtId="0" fontId="21" fillId="0" borderId="13" xfId="0" applyFont="1" applyBorder="1" applyAlignment="1">
      <alignment vertical="center"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4" fillId="0" borderId="11" xfId="0" applyFont="1" applyBorder="1" applyAlignment="1">
      <alignment horizontal="left" vertical="center" wrapText="1"/>
    </xf>
    <xf numFmtId="9" fontId="34" fillId="26" borderId="11" xfId="0" applyNumberFormat="1" applyFont="1" applyFill="1" applyBorder="1" applyAlignment="1">
      <alignment horizontal="center" vertical="center" wrapText="1"/>
    </xf>
    <xf numFmtId="0" fontId="34" fillId="26" borderId="11" xfId="0" applyFont="1" applyFill="1" applyBorder="1" applyAlignment="1">
      <alignment horizontal="center" vertical="center" wrapText="1"/>
    </xf>
    <xf numFmtId="0" fontId="34" fillId="0" borderId="11" xfId="0" applyFont="1" applyFill="1" applyBorder="1" applyAlignment="1">
      <alignment horizontal="left" vertical="center" wrapText="1"/>
    </xf>
    <xf numFmtId="0" fontId="34" fillId="0" borderId="1" xfId="0" applyFont="1" applyBorder="1" applyAlignment="1">
      <alignment horizontal="justify" vertical="center" wrapText="1"/>
    </xf>
    <xf numFmtId="0" fontId="23" fillId="25" borderId="20" xfId="0" applyFont="1" applyFill="1" applyBorder="1" applyAlignment="1">
      <alignment horizontal="right" vertical="center" wrapText="1"/>
    </xf>
    <xf numFmtId="0" fontId="35" fillId="27" borderId="1" xfId="0" applyFont="1" applyFill="1" applyBorder="1" applyAlignment="1">
      <alignment horizontal="center" vertical="center" wrapText="1"/>
    </xf>
    <xf numFmtId="0" fontId="23" fillId="25" borderId="1" xfId="0" applyFont="1" applyFill="1" applyBorder="1" applyAlignment="1">
      <alignment horizontal="right" vertical="center" wrapText="1"/>
    </xf>
    <xf numFmtId="14" fontId="23" fillId="25" borderId="0" xfId="0" applyNumberFormat="1" applyFont="1" applyFill="1" applyBorder="1" applyAlignment="1">
      <alignment vertical="center" wrapText="1"/>
    </xf>
    <xf numFmtId="0" fontId="23" fillId="25" borderId="21" xfId="0" applyFont="1" applyFill="1" applyBorder="1" applyAlignment="1">
      <alignment horizontal="center" vertical="center" wrapText="1"/>
    </xf>
    <xf numFmtId="9" fontId="34" fillId="24" borderId="1" xfId="51" applyFont="1" applyFill="1" applyBorder="1" applyAlignment="1">
      <alignment horizontal="center" vertical="center" wrapText="1"/>
    </xf>
    <xf numFmtId="0" fontId="34" fillId="26" borderId="11" xfId="0" applyFont="1" applyFill="1" applyBorder="1" applyAlignment="1">
      <alignment horizontal="left" vertical="center" wrapText="1"/>
    </xf>
    <xf numFmtId="0" fontId="25" fillId="25" borderId="1" xfId="0" applyFont="1" applyFill="1" applyBorder="1" applyAlignment="1">
      <alignment horizontal="center" vertical="center" wrapText="1"/>
    </xf>
    <xf numFmtId="0" fontId="22" fillId="26" borderId="0" xfId="0" applyFont="1" applyFill="1" applyBorder="1" applyAlignment="1">
      <alignment horizontal="left" vertical="center" wrapText="1"/>
    </xf>
    <xf numFmtId="9" fontId="34" fillId="26" borderId="12" xfId="0" applyNumberFormat="1" applyFont="1" applyFill="1" applyBorder="1" applyAlignment="1">
      <alignment horizontal="center" vertical="center" wrapText="1"/>
    </xf>
    <xf numFmtId="10" fontId="27" fillId="29" borderId="31" xfId="0" applyNumberFormat="1" applyFont="1" applyFill="1" applyBorder="1" applyAlignment="1">
      <alignment horizontal="center"/>
    </xf>
    <xf numFmtId="0" fontId="0" fillId="0" borderId="1" xfId="0" applyBorder="1"/>
    <xf numFmtId="0" fontId="2" fillId="0" borderId="1" xfId="0" applyFont="1" applyBorder="1" applyAlignment="1">
      <alignment horizontal="left" vertical="center" wrapText="1"/>
    </xf>
    <xf numFmtId="0" fontId="31" fillId="30" borderId="1" xfId="0" applyFont="1" applyFill="1" applyBorder="1" applyAlignment="1">
      <alignment horizontal="left" vertical="top" wrapText="1"/>
    </xf>
    <xf numFmtId="0" fontId="30" fillId="30" borderId="1" xfId="0" applyFont="1" applyFill="1" applyBorder="1" applyAlignment="1">
      <alignment horizontal="left" vertical="top" wrapText="1"/>
    </xf>
    <xf numFmtId="0" fontId="36" fillId="0" borderId="1" xfId="0" applyFont="1" applyBorder="1" applyAlignment="1">
      <alignment horizontal="left" vertical="center" wrapText="1"/>
    </xf>
    <xf numFmtId="0" fontId="30" fillId="0" borderId="1" xfId="0" applyFont="1" applyBorder="1" applyAlignment="1">
      <alignment horizontal="left" vertical="center" wrapText="1"/>
    </xf>
    <xf numFmtId="0" fontId="30" fillId="38" borderId="1" xfId="0" applyFont="1" applyFill="1" applyBorder="1" applyAlignment="1">
      <alignment horizontal="left" vertical="center" wrapText="1"/>
    </xf>
    <xf numFmtId="0" fontId="30" fillId="0" borderId="1" xfId="0" applyFont="1" applyBorder="1" applyAlignment="1">
      <alignment horizontal="left" vertical="top" wrapText="1"/>
    </xf>
    <xf numFmtId="9" fontId="34" fillId="26" borderId="1" xfId="0" applyNumberFormat="1" applyFont="1" applyFill="1" applyBorder="1" applyAlignment="1">
      <alignment horizontal="center" vertical="center" wrapText="1"/>
    </xf>
    <xf numFmtId="0" fontId="34" fillId="26" borderId="1" xfId="0" applyFont="1" applyFill="1" applyBorder="1" applyAlignment="1">
      <alignment horizontal="center" vertical="center" wrapText="1"/>
    </xf>
    <xf numFmtId="9" fontId="34" fillId="26" borderId="1" xfId="51"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30" fillId="0" borderId="1" xfId="0" applyFont="1" applyBorder="1" applyAlignment="1">
      <alignment horizontal="left" vertical="center" wrapText="1"/>
    </xf>
    <xf numFmtId="0" fontId="27" fillId="0" borderId="1" xfId="0" applyFont="1" applyBorder="1" applyAlignment="1">
      <alignment horizontal="left" vertical="center" wrapText="1"/>
    </xf>
    <xf numFmtId="0" fontId="24" fillId="25" borderId="1" xfId="0" applyFont="1" applyFill="1" applyBorder="1" applyAlignment="1">
      <alignment horizontal="right" vertical="center" wrapText="1"/>
    </xf>
    <xf numFmtId="0" fontId="41" fillId="27" borderId="1" xfId="0" applyFont="1" applyFill="1" applyBorder="1" applyAlignment="1">
      <alignment horizontal="right" vertical="center" wrapText="1"/>
    </xf>
    <xf numFmtId="14" fontId="24" fillId="25" borderId="1" xfId="0" applyNumberFormat="1" applyFont="1" applyFill="1" applyBorder="1" applyAlignment="1">
      <alignment horizontal="right" vertical="center" wrapText="1"/>
    </xf>
    <xf numFmtId="0" fontId="24" fillId="27" borderId="1" xfId="0" applyFont="1" applyFill="1" applyBorder="1" applyAlignment="1">
      <alignment horizontal="center"/>
    </xf>
    <xf numFmtId="0" fontId="24" fillId="39" borderId="1" xfId="0" applyFont="1" applyFill="1" applyBorder="1" applyAlignment="1">
      <alignment horizontal="center" vertical="center" wrapText="1"/>
    </xf>
    <xf numFmtId="0" fontId="24" fillId="25" borderId="1" xfId="0" applyFont="1" applyFill="1" applyBorder="1" applyAlignment="1">
      <alignment horizontal="center" vertical="center"/>
    </xf>
    <xf numFmtId="0" fontId="24" fillId="25" borderId="13" xfId="0" applyFont="1" applyFill="1" applyBorder="1" applyAlignment="1">
      <alignment horizontal="center" vertical="center" wrapText="1"/>
    </xf>
    <xf numFmtId="0" fontId="24" fillId="25" borderId="1" xfId="0" applyFont="1" applyFill="1" applyBorder="1" applyAlignment="1">
      <alignment horizontal="center" vertical="center" wrapText="1"/>
    </xf>
    <xf numFmtId="0" fontId="24" fillId="25" borderId="20"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32" xfId="0" applyFont="1" applyBorder="1" applyAlignment="1" applyProtection="1">
      <alignment vertical="center" wrapText="1"/>
      <protection locked="0"/>
    </xf>
    <xf numFmtId="0" fontId="22" fillId="0" borderId="1" xfId="0" applyFont="1" applyBorder="1" applyAlignment="1">
      <alignment horizontal="left" vertical="center" wrapText="1"/>
    </xf>
    <xf numFmtId="0" fontId="22" fillId="0" borderId="1" xfId="0" applyFont="1" applyBorder="1" applyAlignment="1">
      <alignment horizontal="left" vertical="top" wrapText="1"/>
    </xf>
    <xf numFmtId="0" fontId="43" fillId="26" borderId="20" xfId="0" applyFont="1" applyFill="1" applyBorder="1" applyAlignment="1">
      <alignment horizontal="left" vertical="center" wrapText="1"/>
    </xf>
    <xf numFmtId="0" fontId="22" fillId="0" borderId="20" xfId="0" applyFont="1" applyBorder="1" applyAlignment="1">
      <alignment horizontal="left" vertical="center" wrapText="1"/>
    </xf>
    <xf numFmtId="9" fontId="22" fillId="26" borderId="1" xfId="0" applyNumberFormat="1" applyFont="1" applyFill="1" applyBorder="1" applyAlignment="1">
      <alignment horizontal="center" vertical="center" wrapText="1"/>
    </xf>
    <xf numFmtId="0" fontId="22" fillId="26" borderId="1" xfId="0" applyFont="1" applyFill="1" applyBorder="1" applyAlignment="1">
      <alignment horizontal="left" vertical="center" wrapText="1"/>
    </xf>
    <xf numFmtId="0" fontId="22" fillId="26" borderId="1" xfId="0" applyFont="1" applyFill="1" applyBorder="1" applyAlignment="1">
      <alignment vertical="center" wrapText="1"/>
    </xf>
    <xf numFmtId="9" fontId="22" fillId="24" borderId="20"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xf>
    <xf numFmtId="0" fontId="1" fillId="26" borderId="1" xfId="0" applyFont="1" applyFill="1" applyBorder="1" applyAlignment="1">
      <alignment horizontal="left" vertical="center" wrapText="1"/>
    </xf>
    <xf numFmtId="0" fontId="22" fillId="26" borderId="1" xfId="0" applyFont="1" applyFill="1" applyBorder="1" applyAlignment="1">
      <alignment horizontal="left" vertical="top" wrapText="1"/>
    </xf>
    <xf numFmtId="0" fontId="24" fillId="27" borderId="24" xfId="0" applyFont="1" applyFill="1" applyBorder="1" applyAlignment="1">
      <alignment horizontal="center"/>
    </xf>
    <xf numFmtId="0" fontId="24" fillId="25" borderId="3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pplyProtection="1">
      <alignment vertical="center" wrapText="1"/>
      <protection locked="0"/>
    </xf>
    <xf numFmtId="0" fontId="22" fillId="0" borderId="1" xfId="0" applyFont="1" applyFill="1" applyBorder="1" applyAlignment="1">
      <alignment horizontal="left" vertical="center" wrapText="1"/>
    </xf>
    <xf numFmtId="0" fontId="43" fillId="26" borderId="20" xfId="0" applyFont="1" applyFill="1" applyBorder="1" applyAlignment="1">
      <alignment vertical="center" wrapText="1"/>
    </xf>
    <xf numFmtId="0" fontId="24" fillId="25" borderId="24" xfId="0" applyFont="1" applyFill="1" applyBorder="1" applyAlignment="1">
      <alignment horizontal="center"/>
    </xf>
    <xf numFmtId="0" fontId="24" fillId="25" borderId="21" xfId="0" applyFont="1" applyFill="1" applyBorder="1" applyAlignment="1">
      <alignment horizontal="center" vertical="center" wrapText="1"/>
    </xf>
    <xf numFmtId="0" fontId="44" fillId="0" borderId="1" xfId="0" applyNumberFormat="1" applyFont="1" applyFill="1" applyBorder="1" applyAlignment="1" applyProtection="1">
      <alignment horizontal="left" vertical="center" wrapText="1"/>
    </xf>
    <xf numFmtId="9" fontId="43" fillId="26" borderId="1" xfId="0" applyNumberFormat="1" applyFont="1" applyFill="1" applyBorder="1" applyAlignment="1">
      <alignment horizontal="center" vertical="center" wrapText="1"/>
    </xf>
    <xf numFmtId="9" fontId="44" fillId="26"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22" fillId="26" borderId="1" xfId="0" applyFont="1" applyFill="1" applyBorder="1" applyAlignment="1">
      <alignment horizontal="center" vertical="center" wrapText="1"/>
    </xf>
    <xf numFmtId="0" fontId="22" fillId="0" borderId="0" xfId="0" applyFont="1"/>
    <xf numFmtId="9" fontId="43" fillId="29" borderId="0" xfId="0" applyNumberFormat="1" applyFont="1" applyFill="1" applyAlignment="1">
      <alignment horizontal="center"/>
    </xf>
    <xf numFmtId="0" fontId="43" fillId="0" borderId="1" xfId="0" applyFont="1" applyBorder="1" applyAlignment="1">
      <alignment vertical="center" wrapText="1"/>
    </xf>
    <xf numFmtId="0" fontId="22" fillId="0" borderId="1" xfId="0" applyFont="1" applyBorder="1" applyAlignment="1">
      <alignment vertical="center" wrapText="1"/>
    </xf>
    <xf numFmtId="0" fontId="32" fillId="0" borderId="1" xfId="0" applyFont="1" applyBorder="1" applyAlignment="1">
      <alignment horizontal="left" vertical="center" wrapText="1"/>
    </xf>
    <xf numFmtId="0" fontId="32" fillId="42" borderId="12" xfId="0" applyFont="1" applyFill="1" applyBorder="1" applyAlignment="1">
      <alignment vertical="center" wrapText="1"/>
    </xf>
    <xf numFmtId="0" fontId="45" fillId="0" borderId="1" xfId="0" applyFont="1" applyBorder="1" applyAlignment="1">
      <alignment horizontal="left" vertical="center" wrapText="1"/>
    </xf>
    <xf numFmtId="0" fontId="47" fillId="0" borderId="1" xfId="0" applyFont="1" applyBorder="1" applyAlignment="1">
      <alignment horizontal="left" vertical="center" wrapText="1"/>
    </xf>
    <xf numFmtId="0" fontId="44" fillId="26" borderId="1" xfId="0" applyFont="1" applyFill="1" applyBorder="1" applyAlignment="1">
      <alignment horizontal="left" vertical="top" wrapText="1"/>
    </xf>
    <xf numFmtId="0" fontId="46" fillId="0" borderId="1" xfId="0" applyFont="1" applyBorder="1" applyAlignment="1">
      <alignment horizontal="left" vertical="top" wrapText="1"/>
    </xf>
    <xf numFmtId="0" fontId="32" fillId="0" borderId="1" xfId="0" applyFont="1" applyBorder="1" applyAlignment="1">
      <alignment horizontal="left" vertical="top"/>
    </xf>
    <xf numFmtId="0" fontId="46" fillId="0" borderId="1" xfId="53" applyFont="1" applyBorder="1" applyAlignment="1">
      <alignment horizontal="left" vertical="top" wrapText="1"/>
    </xf>
    <xf numFmtId="0" fontId="32" fillId="0" borderId="1" xfId="0" applyFont="1" applyBorder="1"/>
    <xf numFmtId="0" fontId="46" fillId="42" borderId="12" xfId="0" applyFont="1" applyFill="1" applyBorder="1" applyAlignment="1">
      <alignment vertical="center" wrapText="1"/>
    </xf>
    <xf numFmtId="0" fontId="48" fillId="26" borderId="1" xfId="0" applyFont="1" applyFill="1" applyBorder="1" applyAlignment="1">
      <alignment horizontal="left" vertical="top" wrapText="1"/>
    </xf>
    <xf numFmtId="0" fontId="46" fillId="0" borderId="1" xfId="0" applyFont="1" applyBorder="1" applyAlignment="1">
      <alignment horizontal="left" vertical="center" wrapText="1"/>
    </xf>
    <xf numFmtId="0" fontId="32" fillId="42" borderId="1" xfId="0" applyFont="1" applyFill="1" applyBorder="1" applyAlignment="1">
      <alignment horizontal="left" vertical="center" wrapText="1"/>
    </xf>
    <xf numFmtId="0" fontId="43" fillId="26" borderId="1" xfId="0" applyFont="1" applyFill="1" applyBorder="1" applyAlignment="1">
      <alignment horizontal="left" vertical="top" wrapText="1"/>
    </xf>
    <xf numFmtId="0" fontId="32" fillId="0" borderId="1" xfId="0" applyFont="1" applyBorder="1" applyAlignment="1">
      <alignment horizontal="left" vertical="top" wrapText="1"/>
    </xf>
    <xf numFmtId="0" fontId="46" fillId="0" borderId="1" xfId="0" applyFont="1" applyBorder="1" applyAlignment="1">
      <alignment horizontal="left" vertical="top"/>
    </xf>
    <xf numFmtId="0" fontId="32" fillId="0" borderId="1" xfId="0" applyFont="1" applyBorder="1" applyAlignment="1">
      <alignment wrapText="1"/>
    </xf>
    <xf numFmtId="0" fontId="32" fillId="31" borderId="1" xfId="0" applyFont="1" applyFill="1" applyBorder="1" applyAlignment="1">
      <alignment horizontal="left" vertical="center" wrapText="1"/>
    </xf>
    <xf numFmtId="9" fontId="43" fillId="43" borderId="1" xfId="0" applyNumberFormat="1" applyFont="1" applyFill="1" applyBorder="1" applyAlignment="1">
      <alignment horizontal="center" vertical="center" wrapText="1"/>
    </xf>
    <xf numFmtId="0" fontId="22" fillId="43" borderId="1" xfId="0" applyFont="1" applyFill="1" applyBorder="1" applyAlignment="1">
      <alignment horizontal="left" vertical="center" wrapText="1"/>
    </xf>
    <xf numFmtId="9" fontId="44" fillId="43" borderId="1" xfId="0" applyNumberFormat="1" applyFont="1" applyFill="1" applyBorder="1" applyAlignment="1">
      <alignment horizontal="center" vertical="center" wrapText="1"/>
    </xf>
    <xf numFmtId="9" fontId="22" fillId="43" borderId="1" xfId="0" applyNumberFormat="1" applyFont="1" applyFill="1" applyBorder="1" applyAlignment="1">
      <alignment horizontal="center" vertical="center" wrapText="1"/>
    </xf>
    <xf numFmtId="0" fontId="43" fillId="26"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4" fillId="25" borderId="20" xfId="0" applyFont="1" applyFill="1" applyBorder="1" applyAlignment="1">
      <alignment horizontal="right" vertical="center" wrapText="1"/>
    </xf>
    <xf numFmtId="0" fontId="41" fillId="27" borderId="1" xfId="0" applyFont="1" applyFill="1" applyBorder="1" applyAlignment="1">
      <alignment horizontal="center" vertical="center" wrapText="1"/>
    </xf>
    <xf numFmtId="14" fontId="24" fillId="25" borderId="0" xfId="0" applyNumberFormat="1" applyFont="1" applyFill="1" applyBorder="1" applyAlignment="1">
      <alignment vertical="center" wrapText="1"/>
    </xf>
    <xf numFmtId="0" fontId="24" fillId="25" borderId="1" xfId="0" applyFont="1" applyFill="1" applyBorder="1" applyAlignment="1">
      <alignment horizontal="left" vertical="center" wrapText="1"/>
    </xf>
    <xf numFmtId="0" fontId="50" fillId="25" borderId="13" xfId="0" applyFont="1" applyFill="1" applyBorder="1" applyAlignment="1">
      <alignment horizontal="center" vertical="center" wrapText="1"/>
    </xf>
    <xf numFmtId="0" fontId="50" fillId="25" borderId="1" xfId="0" applyFont="1" applyFill="1" applyBorder="1" applyAlignment="1">
      <alignment horizontal="center" vertical="center" wrapText="1"/>
    </xf>
    <xf numFmtId="0" fontId="50" fillId="25" borderId="21" xfId="0" applyFont="1" applyFill="1" applyBorder="1" applyAlignment="1">
      <alignment horizontal="center" vertical="center" wrapText="1"/>
    </xf>
    <xf numFmtId="0" fontId="51" fillId="0" borderId="13" xfId="0" applyNumberFormat="1" applyFont="1" applyFill="1" applyBorder="1" applyAlignment="1" applyProtection="1">
      <alignment horizontal="center" vertical="center" wrapText="1"/>
    </xf>
    <xf numFmtId="9" fontId="2" fillId="26" borderId="1" xfId="0" applyNumberFormat="1" applyFont="1" applyFill="1" applyBorder="1" applyAlignment="1">
      <alignment horizontal="center" vertical="center" wrapText="1"/>
    </xf>
    <xf numFmtId="0" fontId="2" fillId="26" borderId="1" xfId="0" applyFont="1" applyFill="1" applyBorder="1" applyAlignment="1">
      <alignment horizontal="left" vertical="center" wrapText="1"/>
    </xf>
    <xf numFmtId="0" fontId="2" fillId="26" borderId="1" xfId="0" applyFont="1" applyFill="1" applyBorder="1" applyAlignment="1">
      <alignment horizontal="center" vertical="center" wrapText="1"/>
    </xf>
    <xf numFmtId="0" fontId="51"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5" fillId="27" borderId="31" xfId="0" applyFont="1" applyFill="1" applyBorder="1" applyAlignment="1">
      <alignment horizontal="center"/>
    </xf>
    <xf numFmtId="0" fontId="34" fillId="0" borderId="1" xfId="0" applyFont="1" applyBorder="1" applyAlignment="1">
      <alignment horizontal="center" vertical="center" wrapText="1"/>
    </xf>
    <xf numFmtId="0" fontId="51" fillId="0" borderId="1" xfId="0" applyFont="1" applyFill="1" applyBorder="1" applyAlignment="1" applyProtection="1">
      <alignment horizontal="left" vertical="center" wrapText="1"/>
    </xf>
    <xf numFmtId="9" fontId="2" fillId="26" borderId="1" xfId="0" applyNumberFormat="1" applyFont="1" applyFill="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9" fontId="0" fillId="26" borderId="1" xfId="0" applyNumberFormat="1" applyFill="1" applyBorder="1" applyAlignment="1">
      <alignment horizontal="left" vertical="center" wrapText="1"/>
    </xf>
    <xf numFmtId="0" fontId="0" fillId="26" borderId="1" xfId="0" applyFill="1" applyBorder="1" applyAlignment="1">
      <alignment horizontal="left" vertical="center" wrapText="1"/>
    </xf>
    <xf numFmtId="0" fontId="27" fillId="0" borderId="21" xfId="0" applyFont="1" applyFill="1" applyBorder="1" applyAlignment="1">
      <alignment horizontal="right" vertical="center" wrapText="1"/>
    </xf>
    <xf numFmtId="10" fontId="33" fillId="29" borderId="0" xfId="0" applyNumberFormat="1" applyFont="1" applyFill="1" applyAlignment="1">
      <alignment horizontal="center"/>
    </xf>
    <xf numFmtId="0" fontId="40" fillId="37" borderId="1" xfId="0" applyFont="1" applyFill="1" applyBorder="1"/>
    <xf numFmtId="0" fontId="43" fillId="0" borderId="0" xfId="0" applyFont="1" applyBorder="1"/>
    <xf numFmtId="0" fontId="21" fillId="43" borderId="1" xfId="0" applyNumberFormat="1" applyFont="1" applyFill="1" applyBorder="1" applyAlignment="1" applyProtection="1">
      <alignment horizontal="left" vertical="center" wrapText="1"/>
    </xf>
    <xf numFmtId="0" fontId="24" fillId="25" borderId="1" xfId="0" applyFont="1" applyFill="1" applyBorder="1" applyAlignment="1">
      <alignment vertical="center" wrapText="1"/>
    </xf>
    <xf numFmtId="0" fontId="0" fillId="27" borderId="19" xfId="0" applyFill="1" applyBorder="1"/>
    <xf numFmtId="0" fontId="24" fillId="25" borderId="12" xfId="0" applyFont="1" applyFill="1" applyBorder="1" applyAlignment="1">
      <alignment horizontal="center" vertical="center" wrapText="1"/>
    </xf>
    <xf numFmtId="0" fontId="24" fillId="25" borderId="12" xfId="0" applyFont="1" applyFill="1" applyBorder="1" applyAlignment="1">
      <alignment horizontal="center" vertical="center"/>
    </xf>
    <xf numFmtId="0" fontId="50" fillId="44" borderId="21" xfId="0" applyFont="1" applyFill="1" applyBorder="1" applyAlignment="1">
      <alignment horizontal="center" vertical="center" wrapText="1"/>
    </xf>
    <xf numFmtId="0" fontId="50" fillId="44" borderId="12"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left" vertical="top" wrapText="1"/>
    </xf>
    <xf numFmtId="9" fontId="2" fillId="26" borderId="19" xfId="0" applyNumberFormat="1" applyFont="1" applyFill="1" applyBorder="1" applyAlignment="1">
      <alignment horizontal="center" vertical="center" wrapText="1"/>
    </xf>
    <xf numFmtId="0" fontId="25" fillId="44" borderId="31" xfId="0" applyFont="1" applyFill="1" applyBorder="1" applyAlignment="1">
      <alignment horizontal="center"/>
    </xf>
    <xf numFmtId="9" fontId="27" fillId="29" borderId="0" xfId="0" applyNumberFormat="1" applyFont="1" applyFill="1" applyAlignment="1">
      <alignment horizontal="center"/>
    </xf>
    <xf numFmtId="0" fontId="27" fillId="29" borderId="1" xfId="0" applyFont="1" applyFill="1" applyBorder="1" applyAlignment="1">
      <alignment horizontal="center"/>
    </xf>
    <xf numFmtId="9" fontId="27" fillId="29" borderId="1" xfId="0" applyNumberFormat="1" applyFont="1" applyFill="1" applyBorder="1" applyAlignment="1">
      <alignment horizontal="center"/>
    </xf>
    <xf numFmtId="0" fontId="55" fillId="25" borderId="1" xfId="0" applyFont="1" applyFill="1" applyBorder="1" applyAlignment="1">
      <alignment horizontal="right" vertical="center" wrapText="1"/>
    </xf>
    <xf numFmtId="14" fontId="24" fillId="25" borderId="12" xfId="0" applyNumberFormat="1" applyFont="1" applyFill="1" applyBorder="1" applyAlignment="1">
      <alignment horizontal="center" vertical="center" wrapText="1"/>
    </xf>
    <xf numFmtId="0" fontId="1" fillId="0" borderId="1" xfId="0" applyFont="1" applyBorder="1" applyAlignment="1" applyProtection="1">
      <alignment vertical="center" wrapText="1"/>
      <protection locked="0"/>
    </xf>
    <xf numFmtId="9" fontId="56" fillId="26" borderId="1" xfId="0" applyNumberFormat="1" applyFont="1" applyFill="1" applyBorder="1" applyAlignment="1">
      <alignment horizontal="left" vertical="center" wrapText="1"/>
    </xf>
    <xf numFmtId="0" fontId="56" fillId="26" borderId="1" xfId="0" applyFont="1" applyFill="1" applyBorder="1" applyAlignment="1">
      <alignment horizontal="left" vertical="top" wrapText="1"/>
    </xf>
    <xf numFmtId="0" fontId="57" fillId="26" borderId="1" xfId="0" applyFont="1" applyFill="1" applyBorder="1" applyAlignment="1">
      <alignment horizontal="center" vertical="center" wrapText="1"/>
    </xf>
    <xf numFmtId="9" fontId="0" fillId="24" borderId="1" xfId="51" applyFont="1" applyFill="1" applyBorder="1" applyAlignment="1">
      <alignment horizontal="center" vertical="center" wrapText="1"/>
    </xf>
    <xf numFmtId="9" fontId="57" fillId="26" borderId="1" xfId="0" applyNumberFormat="1" applyFont="1" applyFill="1" applyBorder="1" applyAlignment="1">
      <alignment horizontal="left" vertical="center" wrapText="1"/>
    </xf>
    <xf numFmtId="0" fontId="56" fillId="26" borderId="0" xfId="0" applyFont="1" applyFill="1" applyAlignment="1">
      <alignment horizontal="left" vertical="top" wrapText="1"/>
    </xf>
    <xf numFmtId="0" fontId="30" fillId="26" borderId="0" xfId="0" applyFont="1" applyFill="1" applyAlignment="1">
      <alignment vertical="center" wrapText="1"/>
    </xf>
    <xf numFmtId="9" fontId="22" fillId="26" borderId="1" xfId="0" applyNumberFormat="1" applyFont="1" applyFill="1" applyBorder="1" applyAlignment="1">
      <alignment horizontal="left" vertical="center" wrapText="1"/>
    </xf>
    <xf numFmtId="9" fontId="28" fillId="26" borderId="1" xfId="0" applyNumberFormat="1" applyFont="1" applyFill="1" applyBorder="1" applyAlignment="1">
      <alignment horizontal="center" vertical="center" wrapText="1"/>
    </xf>
    <xf numFmtId="9" fontId="0" fillId="26" borderId="1" xfId="0" applyNumberFormat="1" applyFill="1" applyBorder="1" applyAlignment="1">
      <alignment horizontal="center" vertical="center" wrapText="1"/>
    </xf>
    <xf numFmtId="0" fontId="30" fillId="26" borderId="1" xfId="0" applyFont="1" applyFill="1" applyBorder="1" applyAlignment="1">
      <alignment horizontal="center" vertical="center" wrapText="1"/>
    </xf>
    <xf numFmtId="0" fontId="0" fillId="26" borderId="1" xfId="0" applyFill="1" applyBorder="1" applyAlignment="1">
      <alignment horizontal="center" vertical="center" wrapText="1"/>
    </xf>
    <xf numFmtId="9" fontId="33" fillId="29" borderId="0" xfId="0" applyNumberFormat="1" applyFont="1" applyFill="1" applyAlignment="1">
      <alignment horizontal="center"/>
    </xf>
    <xf numFmtId="0" fontId="27" fillId="29" borderId="1" xfId="0" applyFont="1" applyFill="1" applyBorder="1" applyAlignment="1">
      <alignment horizontal="right"/>
    </xf>
    <xf numFmtId="0" fontId="50" fillId="30" borderId="13" xfId="0" applyFont="1" applyFill="1" applyBorder="1" applyAlignment="1">
      <alignment horizontal="center" vertical="center" wrapText="1"/>
    </xf>
    <xf numFmtId="0" fontId="50" fillId="30" borderId="1" xfId="0" applyFont="1" applyFill="1" applyBorder="1" applyAlignment="1">
      <alignment horizontal="center" vertical="center" wrapText="1"/>
    </xf>
    <xf numFmtId="0" fontId="22" fillId="43" borderId="12" xfId="0" applyFont="1" applyFill="1" applyBorder="1" applyAlignment="1">
      <alignment horizontal="center" vertical="center" wrapText="1"/>
    </xf>
    <xf numFmtId="0" fontId="22" fillId="0" borderId="1" xfId="0" applyFont="1" applyBorder="1" applyAlignment="1" applyProtection="1">
      <alignment vertical="center" wrapText="1"/>
      <protection locked="0"/>
    </xf>
    <xf numFmtId="0" fontId="22" fillId="43" borderId="1" xfId="0" applyFont="1" applyFill="1" applyBorder="1" applyAlignment="1">
      <alignment vertical="center" wrapText="1"/>
    </xf>
    <xf numFmtId="9" fontId="0" fillId="26" borderId="0" xfId="0" applyNumberFormat="1" applyFill="1" applyAlignment="1">
      <alignment horizontal="center" vertical="center" wrapText="1"/>
    </xf>
    <xf numFmtId="9" fontId="0" fillId="24" borderId="20" xfId="51" applyFont="1" applyFill="1" applyBorder="1" applyAlignment="1">
      <alignment horizontal="center" vertical="center" wrapText="1"/>
    </xf>
    <xf numFmtId="0" fontId="22" fillId="43" borderId="13" xfId="0" applyFont="1" applyFill="1" applyBorder="1" applyAlignment="1">
      <alignment horizontal="center" vertical="center" wrapText="1"/>
    </xf>
    <xf numFmtId="0" fontId="22" fillId="0" borderId="13" xfId="0" applyFont="1" applyBorder="1" applyAlignment="1" applyProtection="1">
      <alignment vertical="center" wrapText="1"/>
      <protection locked="0"/>
    </xf>
    <xf numFmtId="0" fontId="22" fillId="43" borderId="13" xfId="0" applyFont="1" applyFill="1" applyBorder="1" applyAlignment="1">
      <alignment horizontal="left" vertical="center" wrapText="1"/>
    </xf>
    <xf numFmtId="0" fontId="1" fillId="26" borderId="1" xfId="0" applyFont="1" applyFill="1" applyBorder="1" applyAlignment="1">
      <alignment horizontal="center" vertical="center" wrapText="1"/>
    </xf>
    <xf numFmtId="0" fontId="25" fillId="27" borderId="27" xfId="0" applyFont="1" applyFill="1" applyBorder="1" applyAlignment="1">
      <alignment horizontal="center"/>
    </xf>
    <xf numFmtId="0" fontId="50" fillId="25" borderId="33" xfId="0" applyFont="1" applyFill="1" applyBorder="1" applyAlignment="1">
      <alignment horizontal="center" vertical="center" wrapText="1"/>
    </xf>
    <xf numFmtId="0" fontId="1" fillId="43" borderId="1" xfId="0" applyNumberFormat="1" applyFont="1" applyFill="1" applyBorder="1" applyAlignment="1">
      <alignment horizontal="left" vertical="center" wrapText="1"/>
    </xf>
    <xf numFmtId="0" fontId="0" fillId="24" borderId="1" xfId="0" applyFill="1" applyBorder="1"/>
    <xf numFmtId="10" fontId="27" fillId="24" borderId="1" xfId="0" applyNumberFormat="1" applyFont="1" applyFill="1" applyBorder="1"/>
    <xf numFmtId="0" fontId="2" fillId="43" borderId="1" xfId="0" applyFont="1" applyFill="1" applyBorder="1" applyAlignment="1">
      <alignment horizontal="left" vertical="center" wrapText="1"/>
    </xf>
    <xf numFmtId="9" fontId="34" fillId="45" borderId="1" xfId="5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Border="1" applyAlignment="1">
      <alignment vertical="center" wrapText="1"/>
    </xf>
    <xf numFmtId="0" fontId="22" fillId="43" borderId="12" xfId="0" applyFont="1" applyFill="1" applyBorder="1" applyAlignment="1">
      <alignment horizontal="left" vertical="center" wrapText="1"/>
    </xf>
    <xf numFmtId="9" fontId="2" fillId="26" borderId="12" xfId="0" applyNumberFormat="1" applyFont="1" applyFill="1" applyBorder="1" applyAlignment="1">
      <alignment horizontal="center" vertical="center" wrapText="1"/>
    </xf>
    <xf numFmtId="0" fontId="2" fillId="26" borderId="12" xfId="0" applyFont="1" applyFill="1" applyBorder="1" applyAlignment="1">
      <alignment horizontal="left" vertical="center" wrapText="1"/>
    </xf>
    <xf numFmtId="0" fontId="34" fillId="26" borderId="1" xfId="0" applyFont="1" applyFill="1" applyBorder="1" applyAlignment="1">
      <alignment horizontal="left" vertical="center" wrapText="1"/>
    </xf>
    <xf numFmtId="0" fontId="35" fillId="27" borderId="1" xfId="0" applyFont="1" applyFill="1" applyBorder="1" applyAlignment="1">
      <alignment horizontal="right" vertical="center" wrapText="1"/>
    </xf>
    <xf numFmtId="14" fontId="23" fillId="25" borderId="12" xfId="0" applyNumberFormat="1" applyFont="1" applyFill="1" applyBorder="1" applyAlignment="1">
      <alignment horizontal="right" vertical="center" wrapText="1"/>
    </xf>
    <xf numFmtId="0" fontId="34" fillId="0" borderId="1" xfId="0" applyFont="1" applyBorder="1" applyAlignment="1" applyProtection="1">
      <alignment vertical="center" wrapText="1"/>
    </xf>
    <xf numFmtId="0" fontId="28" fillId="26" borderId="1" xfId="0" applyFont="1" applyFill="1" applyBorder="1" applyAlignment="1">
      <alignment horizontal="center" vertical="center" wrapText="1"/>
    </xf>
    <xf numFmtId="0" fontId="61" fillId="26" borderId="1" xfId="0" applyFont="1" applyFill="1" applyBorder="1" applyAlignment="1">
      <alignment horizontal="center" vertical="center" wrapText="1"/>
    </xf>
    <xf numFmtId="9" fontId="28" fillId="24" borderId="1" xfId="51" applyFont="1" applyFill="1" applyBorder="1" applyAlignment="1">
      <alignment horizontal="center" vertical="center" wrapText="1"/>
    </xf>
    <xf numFmtId="9" fontId="28" fillId="24" borderId="20" xfId="51" applyFont="1" applyFill="1" applyBorder="1" applyAlignment="1">
      <alignment horizontal="center" vertical="center" wrapText="1"/>
    </xf>
    <xf numFmtId="0" fontId="23" fillId="27" borderId="24" xfId="0" applyFont="1" applyFill="1" applyBorder="1" applyAlignment="1">
      <alignment horizontal="center"/>
    </xf>
    <xf numFmtId="0" fontId="23" fillId="25" borderId="1" xfId="0" applyFont="1" applyFill="1" applyBorder="1" applyAlignment="1">
      <alignment horizontal="center" vertical="center" wrapText="1"/>
    </xf>
    <xf numFmtId="0" fontId="23" fillId="25" borderId="33"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23" fillId="27" borderId="20" xfId="0" applyFont="1" applyFill="1" applyBorder="1" applyAlignment="1">
      <alignment horizontal="center" vertical="center" wrapText="1"/>
    </xf>
    <xf numFmtId="9" fontId="28" fillId="26" borderId="1" xfId="0" applyNumberFormat="1" applyFont="1" applyFill="1" applyBorder="1" applyAlignment="1">
      <alignment horizontal="center" vertical="center"/>
    </xf>
    <xf numFmtId="0" fontId="34" fillId="0" borderId="1" xfId="0" applyFont="1" applyFill="1" applyBorder="1" applyAlignment="1">
      <alignment horizontal="center" vertical="center" wrapText="1"/>
    </xf>
    <xf numFmtId="0" fontId="62" fillId="0" borderId="0" xfId="0" applyFont="1" applyAlignment="1">
      <alignment vertical="center" wrapText="1"/>
    </xf>
    <xf numFmtId="9" fontId="33" fillId="37" borderId="1" xfId="0" applyNumberFormat="1" applyFont="1" applyFill="1" applyBorder="1" applyAlignment="1">
      <alignment horizontal="center" vertical="center" wrapText="1"/>
    </xf>
    <xf numFmtId="0" fontId="22" fillId="43" borderId="33" xfId="0" applyFont="1" applyFill="1" applyBorder="1" applyAlignment="1">
      <alignment horizontal="left" vertical="center" wrapText="1"/>
    </xf>
    <xf numFmtId="0" fontId="2" fillId="0" borderId="0" xfId="0" applyFont="1" applyAlignment="1">
      <alignment vertical="center" wrapText="1"/>
    </xf>
    <xf numFmtId="0" fontId="33" fillId="37" borderId="1" xfId="0" applyFont="1" applyFill="1" applyBorder="1" applyAlignment="1">
      <alignment horizontal="center" vertical="center" wrapText="1"/>
    </xf>
    <xf numFmtId="9" fontId="63" fillId="37" borderId="1" xfId="0" applyNumberFormat="1" applyFont="1" applyFill="1" applyBorder="1" applyAlignment="1">
      <alignment horizontal="center" vertical="center" wrapText="1"/>
    </xf>
    <xf numFmtId="0" fontId="43" fillId="43" borderId="0" xfId="0" applyFont="1" applyFill="1" applyBorder="1"/>
    <xf numFmtId="9" fontId="27" fillId="43" borderId="0" xfId="0" applyNumberFormat="1" applyFont="1" applyFill="1" applyBorder="1" applyAlignment="1">
      <alignment horizontal="center"/>
    </xf>
    <xf numFmtId="0" fontId="27" fillId="43" borderId="0" xfId="0" applyFont="1" applyFill="1" applyBorder="1"/>
    <xf numFmtId="10" fontId="27" fillId="43" borderId="0" xfId="52" applyNumberFormat="1" applyFont="1" applyFill="1" applyBorder="1" applyAlignment="1">
      <alignment horizontal="center"/>
    </xf>
    <xf numFmtId="0" fontId="28" fillId="4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64" fillId="0" borderId="1" xfId="0" applyFont="1" applyBorder="1" applyAlignment="1">
      <alignment horizontal="left" vertical="center" wrapText="1"/>
    </xf>
    <xf numFmtId="0" fontId="28" fillId="0" borderId="1" xfId="0" applyFont="1" applyBorder="1" applyAlignment="1">
      <alignment vertical="center" wrapText="1"/>
    </xf>
    <xf numFmtId="0" fontId="28" fillId="24" borderId="1" xfId="0" applyFont="1" applyFill="1" applyBorder="1" applyAlignment="1">
      <alignment horizontal="left" vertical="center" wrapText="1"/>
    </xf>
    <xf numFmtId="0" fontId="61" fillId="0" borderId="1" xfId="0" applyFont="1" applyBorder="1" applyAlignment="1">
      <alignment horizontal="left" vertical="center" wrapText="1"/>
    </xf>
    <xf numFmtId="0" fontId="61" fillId="24" borderId="1" xfId="0" applyFont="1" applyFill="1" applyBorder="1" applyAlignment="1">
      <alignment horizontal="left" vertical="center" wrapText="1"/>
    </xf>
    <xf numFmtId="0" fontId="61" fillId="0" borderId="1" xfId="0" applyFont="1" applyBorder="1" applyAlignment="1">
      <alignment horizontal="left" vertical="top" wrapText="1"/>
    </xf>
    <xf numFmtId="0" fontId="61" fillId="0" borderId="1" xfId="0" applyFont="1" applyBorder="1" applyAlignment="1">
      <alignment vertical="center" wrapText="1"/>
    </xf>
    <xf numFmtId="9" fontId="22" fillId="26" borderId="1" xfId="51" applyFont="1" applyFill="1" applyBorder="1" applyAlignment="1">
      <alignment horizontal="center" vertical="center" wrapText="1"/>
    </xf>
    <xf numFmtId="0" fontId="22" fillId="26" borderId="1" xfId="0" applyFont="1" applyFill="1" applyBorder="1" applyAlignment="1">
      <alignment horizontal="justify" vertical="center" wrapText="1"/>
    </xf>
    <xf numFmtId="9" fontId="43" fillId="26" borderId="22" xfId="51" applyFont="1" applyFill="1" applyBorder="1" applyAlignment="1">
      <alignment horizontal="center" vertical="center" wrapText="1"/>
    </xf>
    <xf numFmtId="0" fontId="22" fillId="26" borderId="22" xfId="0" applyFont="1" applyFill="1" applyBorder="1" applyAlignment="1">
      <alignment horizontal="justify" vertical="center" wrapText="1"/>
    </xf>
    <xf numFmtId="0" fontId="22" fillId="26" borderId="31" xfId="0" applyFont="1" applyFill="1" applyBorder="1" applyAlignment="1">
      <alignment horizontal="center" vertical="center" wrapText="1"/>
    </xf>
    <xf numFmtId="0" fontId="2" fillId="26" borderId="31" xfId="0" applyFont="1" applyFill="1" applyBorder="1" applyAlignment="1">
      <alignment horizontal="justify" vertical="center" wrapText="1"/>
    </xf>
    <xf numFmtId="165" fontId="22" fillId="26" borderId="1" xfId="51" applyNumberFormat="1" applyFont="1" applyFill="1" applyBorder="1" applyAlignment="1">
      <alignment horizontal="center" vertical="center" wrapText="1"/>
    </xf>
    <xf numFmtId="9" fontId="43" fillId="26" borderId="31" xfId="51" applyFont="1" applyFill="1" applyBorder="1" applyAlignment="1">
      <alignment horizontal="center" vertical="center" wrapText="1"/>
    </xf>
    <xf numFmtId="0" fontId="22" fillId="26" borderId="31" xfId="0" applyFont="1" applyFill="1" applyBorder="1" applyAlignment="1">
      <alignment horizontal="justify" vertical="center" wrapText="1"/>
    </xf>
    <xf numFmtId="0" fontId="2" fillId="26" borderId="35" xfId="0" applyFont="1" applyFill="1" applyBorder="1" applyAlignment="1">
      <alignment horizontal="justify" vertical="center" wrapText="1"/>
    </xf>
    <xf numFmtId="9" fontId="34" fillId="24" borderId="12" xfId="51" applyFont="1" applyFill="1" applyBorder="1" applyAlignment="1">
      <alignment horizontal="center" vertical="center" wrapText="1"/>
    </xf>
    <xf numFmtId="0" fontId="23" fillId="27" borderId="1" xfId="0" applyFont="1" applyFill="1" applyBorder="1" applyAlignment="1">
      <alignment horizontal="center"/>
    </xf>
    <xf numFmtId="0" fontId="22" fillId="43"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9" fontId="43" fillId="26" borderId="25" xfId="0" applyNumberFormat="1" applyFont="1" applyFill="1" applyBorder="1" applyAlignment="1">
      <alignment horizontal="center" vertical="center" wrapText="1"/>
    </xf>
    <xf numFmtId="9" fontId="0" fillId="26" borderId="1" xfId="0" applyNumberFormat="1" applyFill="1" applyBorder="1"/>
    <xf numFmtId="0" fontId="0" fillId="26" borderId="1" xfId="0" applyFill="1" applyBorder="1"/>
    <xf numFmtId="9" fontId="43" fillId="26" borderId="28" xfId="0" applyNumberFormat="1" applyFont="1" applyFill="1" applyBorder="1" applyAlignment="1">
      <alignment horizontal="center" vertical="center" wrapText="1"/>
    </xf>
    <xf numFmtId="0" fontId="22" fillId="26" borderId="35" xfId="0" applyFont="1" applyFill="1" applyBorder="1" applyAlignment="1">
      <alignment horizontal="justify" vertical="center" wrapText="1"/>
    </xf>
    <xf numFmtId="9" fontId="43" fillId="26" borderId="17" xfId="0" applyNumberFormat="1" applyFont="1" applyFill="1" applyBorder="1" applyAlignment="1">
      <alignment horizontal="center" vertical="center" wrapText="1"/>
    </xf>
    <xf numFmtId="0" fontId="34" fillId="26" borderId="1" xfId="0" applyFont="1" applyFill="1" applyBorder="1" applyAlignment="1">
      <alignment horizontal="left" vertical="center"/>
    </xf>
    <xf numFmtId="9" fontId="34" fillId="26" borderId="1" xfId="51" applyNumberFormat="1" applyFont="1" applyFill="1" applyBorder="1" applyAlignment="1">
      <alignment horizontal="center" vertical="center" wrapText="1"/>
    </xf>
    <xf numFmtId="0" fontId="34" fillId="26" borderId="1" xfId="0" applyFont="1" applyFill="1" applyBorder="1" applyAlignment="1">
      <alignment wrapText="1"/>
    </xf>
    <xf numFmtId="9" fontId="34" fillId="26" borderId="12" xfId="51" applyFont="1" applyFill="1" applyBorder="1" applyAlignment="1">
      <alignment horizontal="center" vertical="center" wrapText="1"/>
    </xf>
    <xf numFmtId="0" fontId="34" fillId="26" borderId="12" xfId="0" applyFont="1" applyFill="1" applyBorder="1" applyAlignment="1">
      <alignment horizontal="left" vertical="center" wrapText="1"/>
    </xf>
    <xf numFmtId="2" fontId="33" fillId="29" borderId="31" xfId="0" applyNumberFormat="1" applyFont="1" applyFill="1" applyBorder="1" applyAlignment="1">
      <alignment horizontal="center"/>
    </xf>
    <xf numFmtId="2" fontId="33" fillId="29" borderId="1" xfId="0" applyNumberFormat="1" applyFont="1" applyFill="1" applyBorder="1" applyAlignment="1">
      <alignment horizontal="center"/>
    </xf>
    <xf numFmtId="10" fontId="65" fillId="31" borderId="31" xfId="0" applyNumberFormat="1" applyFont="1" applyFill="1" applyBorder="1" applyAlignment="1">
      <alignment horizontal="center"/>
    </xf>
    <xf numFmtId="0" fontId="25" fillId="27" borderId="1" xfId="0" applyFont="1" applyFill="1" applyBorder="1" applyAlignment="1">
      <alignment horizontal="center" vertical="center" wrapText="1"/>
    </xf>
    <xf numFmtId="9" fontId="33" fillId="24" borderId="1" xfId="0" applyNumberFormat="1" applyFont="1" applyFill="1" applyBorder="1" applyAlignment="1">
      <alignment horizontal="center"/>
    </xf>
    <xf numFmtId="0" fontId="30" fillId="47" borderId="1" xfId="0" applyFont="1" applyFill="1" applyBorder="1" applyAlignment="1">
      <alignment horizontal="left" vertical="center" wrapText="1"/>
    </xf>
    <xf numFmtId="0" fontId="30" fillId="0" borderId="1" xfId="0" applyFont="1" applyBorder="1" applyAlignment="1">
      <alignment vertical="center" wrapText="1"/>
    </xf>
    <xf numFmtId="0" fontId="67" fillId="26"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0" fillId="0" borderId="1" xfId="0" applyBorder="1" applyAlignment="1">
      <alignment horizontal="left" vertical="center" wrapText="1"/>
    </xf>
    <xf numFmtId="0" fontId="30" fillId="48" borderId="1" xfId="0" applyFont="1" applyFill="1" applyBorder="1" applyAlignment="1">
      <alignment horizontal="left" vertical="center" wrapText="1"/>
    </xf>
    <xf numFmtId="0" fontId="30" fillId="43" borderId="1" xfId="0" applyFont="1" applyFill="1" applyBorder="1" applyAlignment="1">
      <alignment horizontal="left" vertical="center" wrapText="1"/>
    </xf>
    <xf numFmtId="0" fontId="67" fillId="26" borderId="1" xfId="0" applyFont="1" applyFill="1" applyBorder="1" applyAlignment="1">
      <alignment horizontal="left" vertical="top" wrapText="1"/>
    </xf>
    <xf numFmtId="0" fontId="31" fillId="43" borderId="1" xfId="0" applyFont="1" applyFill="1" applyBorder="1" applyAlignment="1">
      <alignment horizontal="left" vertical="top" wrapText="1"/>
    </xf>
    <xf numFmtId="0" fontId="30" fillId="43" borderId="1" xfId="0" applyFont="1" applyFill="1" applyBorder="1" applyAlignment="1">
      <alignment vertical="center" wrapText="1"/>
    </xf>
    <xf numFmtId="0" fontId="0" fillId="43" borderId="1" xfId="0" applyFill="1" applyBorder="1" applyAlignment="1">
      <alignment vertical="center" wrapText="1"/>
    </xf>
    <xf numFmtId="0" fontId="0" fillId="43" borderId="1" xfId="0" applyFill="1" applyBorder="1" applyAlignment="1">
      <alignment horizontal="left" vertical="center" wrapText="1"/>
    </xf>
    <xf numFmtId="0" fontId="68" fillId="0" borderId="1" xfId="0" applyFont="1" applyBorder="1" applyAlignment="1">
      <alignment horizontal="left" vertical="center" wrapText="1"/>
    </xf>
    <xf numFmtId="0" fontId="69" fillId="0" borderId="1" xfId="42" applyFont="1" applyBorder="1" applyAlignment="1">
      <alignment horizontal="center" vertical="center" wrapText="1"/>
    </xf>
    <xf numFmtId="0" fontId="30" fillId="0" borderId="1" xfId="0" applyFont="1" applyBorder="1" applyAlignment="1">
      <alignment horizontal="center" vertical="top" wrapText="1"/>
    </xf>
    <xf numFmtId="0" fontId="71" fillId="29" borderId="0" xfId="0" applyFont="1" applyFill="1"/>
    <xf numFmtId="0" fontId="71" fillId="29" borderId="36" xfId="0" applyFont="1" applyFill="1" applyBorder="1"/>
    <xf numFmtId="0" fontId="71" fillId="29" borderId="37" xfId="0" applyFont="1" applyFill="1" applyBorder="1"/>
    <xf numFmtId="0" fontId="71" fillId="29" borderId="27" xfId="0" applyFont="1" applyFill="1" applyBorder="1"/>
    <xf numFmtId="0" fontId="71" fillId="29" borderId="38" xfId="0" applyFont="1" applyFill="1" applyBorder="1"/>
    <xf numFmtId="0" fontId="71" fillId="29" borderId="24" xfId="0" applyFont="1" applyFill="1" applyBorder="1"/>
    <xf numFmtId="0" fontId="71" fillId="29" borderId="26" xfId="0" applyFont="1" applyFill="1" applyBorder="1"/>
    <xf numFmtId="0" fontId="71" fillId="29" borderId="31" xfId="0" applyFont="1" applyFill="1" applyBorder="1"/>
    <xf numFmtId="0" fontId="70" fillId="29" borderId="26" xfId="0" applyFont="1" applyFill="1" applyBorder="1"/>
    <xf numFmtId="0" fontId="71" fillId="37" borderId="24" xfId="0" applyFont="1" applyFill="1" applyBorder="1"/>
    <xf numFmtId="0" fontId="71" fillId="37" borderId="26" xfId="0" applyFont="1" applyFill="1" applyBorder="1"/>
    <xf numFmtId="0" fontId="71" fillId="37" borderId="36" xfId="0" applyFont="1" applyFill="1" applyBorder="1"/>
    <xf numFmtId="0" fontId="71" fillId="37" borderId="37" xfId="0" applyFont="1" applyFill="1" applyBorder="1"/>
    <xf numFmtId="0" fontId="71" fillId="37" borderId="27" xfId="0" applyFont="1" applyFill="1" applyBorder="1"/>
    <xf numFmtId="0" fontId="71" fillId="37" borderId="38" xfId="0" applyFont="1" applyFill="1" applyBorder="1"/>
    <xf numFmtId="0" fontId="71" fillId="37" borderId="39" xfId="0" applyFont="1" applyFill="1" applyBorder="1"/>
    <xf numFmtId="0" fontId="0" fillId="37" borderId="37" xfId="0" applyFill="1" applyBorder="1"/>
    <xf numFmtId="0" fontId="71" fillId="37" borderId="28" xfId="0" applyFont="1" applyFill="1" applyBorder="1"/>
    <xf numFmtId="0" fontId="0" fillId="37" borderId="38" xfId="0" applyFill="1" applyBorder="1"/>
    <xf numFmtId="0" fontId="22" fillId="50" borderId="1" xfId="0" applyFont="1" applyFill="1" applyBorder="1" applyAlignment="1">
      <alignment horizontal="left"/>
    </xf>
    <xf numFmtId="0" fontId="22" fillId="51" borderId="1" xfId="0" applyFont="1" applyFill="1" applyBorder="1" applyAlignment="1">
      <alignment horizontal="left"/>
    </xf>
    <xf numFmtId="0" fontId="22" fillId="35" borderId="1" xfId="0" applyFont="1" applyFill="1" applyBorder="1" applyAlignment="1">
      <alignment horizontal="left" vertical="top" wrapText="1"/>
    </xf>
    <xf numFmtId="0" fontId="22" fillId="49" borderId="1" xfId="0" applyFont="1" applyFill="1" applyBorder="1" applyAlignment="1">
      <alignment horizontal="left" vertical="top" wrapText="1"/>
    </xf>
    <xf numFmtId="0" fontId="71" fillId="37" borderId="12" xfId="0" applyFont="1" applyFill="1" applyBorder="1" applyAlignment="1">
      <alignment horizontal="center"/>
    </xf>
    <xf numFmtId="0" fontId="22" fillId="51" borderId="40" xfId="0" applyFont="1" applyFill="1" applyBorder="1" applyAlignment="1">
      <alignment horizontal="left" vertical="top" wrapText="1"/>
    </xf>
    <xf numFmtId="0" fontId="22" fillId="51" borderId="41" xfId="0" applyFont="1" applyFill="1" applyBorder="1" applyAlignment="1">
      <alignment horizontal="left" vertical="top" wrapText="1"/>
    </xf>
    <xf numFmtId="0" fontId="22" fillId="51" borderId="42" xfId="0" applyFont="1" applyFill="1" applyBorder="1" applyAlignment="1">
      <alignment horizontal="left" vertical="top" wrapText="1"/>
    </xf>
    <xf numFmtId="0" fontId="22" fillId="52" borderId="40" xfId="0" applyFont="1" applyFill="1" applyBorder="1" applyAlignment="1">
      <alignment horizontal="left" vertical="top" wrapText="1"/>
    </xf>
    <xf numFmtId="0" fontId="22" fillId="52" borderId="41" xfId="0" applyFont="1" applyFill="1" applyBorder="1" applyAlignment="1">
      <alignment horizontal="left" vertical="top" wrapText="1"/>
    </xf>
    <xf numFmtId="0" fontId="22" fillId="52" borderId="42" xfId="0" applyFont="1" applyFill="1" applyBorder="1" applyAlignment="1">
      <alignment horizontal="left" vertical="top" wrapText="1"/>
    </xf>
    <xf numFmtId="0" fontId="22" fillId="51" borderId="43" xfId="0" applyFont="1" applyFill="1" applyBorder="1" applyAlignment="1">
      <alignment horizontal="left" vertical="center" wrapText="1"/>
    </xf>
    <xf numFmtId="0" fontId="22" fillId="51" borderId="19" xfId="0" applyFont="1" applyFill="1" applyBorder="1" applyAlignment="1">
      <alignment horizontal="left" vertical="top" wrapText="1"/>
    </xf>
    <xf numFmtId="0" fontId="22" fillId="51" borderId="44" xfId="0" applyFont="1" applyFill="1" applyBorder="1" applyAlignment="1">
      <alignment horizontal="left"/>
    </xf>
    <xf numFmtId="0" fontId="22" fillId="52" borderId="43" xfId="0" applyFont="1" applyFill="1" applyBorder="1" applyAlignment="1">
      <alignment horizontal="left" vertical="top" wrapText="1"/>
    </xf>
    <xf numFmtId="0" fontId="22" fillId="52" borderId="19" xfId="0" applyFont="1" applyFill="1" applyBorder="1" applyAlignment="1">
      <alignment horizontal="left" vertical="top" wrapText="1"/>
    </xf>
    <xf numFmtId="0" fontId="22" fillId="52" borderId="44" xfId="0" applyFont="1" applyFill="1" applyBorder="1" applyAlignment="1">
      <alignment horizontal="left" vertical="top" wrapText="1"/>
    </xf>
    <xf numFmtId="0" fontId="22" fillId="53" borderId="1" xfId="0" applyFont="1" applyFill="1" applyBorder="1" applyAlignment="1">
      <alignment horizontal="left"/>
    </xf>
    <xf numFmtId="0" fontId="22" fillId="54" borderId="40" xfId="0" applyFont="1" applyFill="1" applyBorder="1" applyAlignment="1">
      <alignment horizontal="left"/>
    </xf>
    <xf numFmtId="0" fontId="22" fillId="54" borderId="41" xfId="0" applyFont="1" applyFill="1" applyBorder="1" applyAlignment="1">
      <alignment horizontal="left"/>
    </xf>
    <xf numFmtId="0" fontId="22" fillId="54" borderId="42" xfId="0" applyFont="1" applyFill="1" applyBorder="1" applyAlignment="1">
      <alignment horizontal="left"/>
    </xf>
    <xf numFmtId="0" fontId="22" fillId="51" borderId="13" xfId="0" applyFont="1" applyFill="1" applyBorder="1" applyAlignment="1">
      <alignment horizontal="left"/>
    </xf>
    <xf numFmtId="0" fontId="22" fillId="35" borderId="1" xfId="0" applyFont="1" applyFill="1" applyBorder="1" applyAlignment="1">
      <alignment horizontal="left"/>
    </xf>
    <xf numFmtId="0" fontId="22" fillId="49" borderId="1" xfId="0" applyFont="1" applyFill="1" applyBorder="1" applyAlignment="1">
      <alignment horizontal="left"/>
    </xf>
    <xf numFmtId="0" fontId="22" fillId="55" borderId="1" xfId="0" applyFont="1" applyFill="1" applyBorder="1" applyAlignment="1"/>
    <xf numFmtId="0" fontId="22" fillId="55" borderId="1" xfId="0" applyFont="1" applyFill="1" applyBorder="1" applyAlignment="1">
      <alignment horizontal="left"/>
    </xf>
    <xf numFmtId="0" fontId="22" fillId="55" borderId="1" xfId="0" applyFont="1" applyFill="1" applyBorder="1" applyAlignment="1">
      <alignment horizontal="left" vertical="top" wrapText="1"/>
    </xf>
    <xf numFmtId="0" fontId="22" fillId="53" borderId="1" xfId="0" applyFont="1" applyFill="1" applyBorder="1" applyAlignment="1">
      <alignment horizontal="left" vertical="center"/>
    </xf>
    <xf numFmtId="0" fontId="22" fillId="53" borderId="1" xfId="0" applyFont="1" applyFill="1" applyBorder="1" applyAlignment="1">
      <alignment horizontal="left" wrapText="1"/>
    </xf>
    <xf numFmtId="0" fontId="22" fillId="53" borderId="1" xfId="0" applyFont="1" applyFill="1" applyBorder="1" applyAlignment="1">
      <alignment horizontal="left" vertical="center" wrapText="1"/>
    </xf>
    <xf numFmtId="0" fontId="22" fillId="53" borderId="1" xfId="0" applyFont="1" applyFill="1" applyBorder="1" applyAlignment="1">
      <alignment horizontal="left" vertical="top" wrapText="1"/>
    </xf>
    <xf numFmtId="0" fontId="34" fillId="43" borderId="1" xfId="0" applyFont="1" applyFill="1" applyBorder="1" applyAlignment="1" applyProtection="1">
      <alignment vertical="center" wrapText="1"/>
    </xf>
    <xf numFmtId="0" fontId="22" fillId="49" borderId="1" xfId="0" applyFont="1" applyFill="1" applyBorder="1" applyAlignment="1">
      <alignment horizontal="left" vertical="center" wrapText="1"/>
    </xf>
    <xf numFmtId="0" fontId="22" fillId="56" borderId="1" xfId="0" applyFont="1" applyFill="1" applyBorder="1" applyAlignment="1">
      <alignment horizontal="left" vertical="center"/>
    </xf>
    <xf numFmtId="0" fontId="22" fillId="56" borderId="1" xfId="0" applyFont="1" applyFill="1" applyBorder="1" applyAlignment="1">
      <alignment horizontal="left" vertical="top" wrapText="1"/>
    </xf>
    <xf numFmtId="0" fontId="22" fillId="56" borderId="1" xfId="0" applyFont="1" applyFill="1" applyBorder="1" applyAlignment="1">
      <alignment horizontal="left" vertical="center" wrapText="1"/>
    </xf>
    <xf numFmtId="0" fontId="22" fillId="56" borderId="1" xfId="0" applyFont="1" applyFill="1" applyBorder="1" applyAlignment="1">
      <alignment horizontal="left"/>
    </xf>
    <xf numFmtId="0" fontId="22" fillId="54" borderId="43" xfId="0" applyFont="1" applyFill="1" applyBorder="1" applyAlignment="1">
      <alignment horizontal="left" vertical="center" wrapText="1"/>
    </xf>
    <xf numFmtId="0" fontId="22" fillId="54" borderId="19" xfId="0" applyFont="1" applyFill="1" applyBorder="1" applyAlignment="1">
      <alignment horizontal="left" vertical="center"/>
    </xf>
    <xf numFmtId="0" fontId="22" fillId="54" borderId="44" xfId="0" applyFont="1" applyFill="1" applyBorder="1" applyAlignment="1">
      <alignment horizontal="left" vertical="center"/>
    </xf>
    <xf numFmtId="0" fontId="23" fillId="25" borderId="12"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25" borderId="13" xfId="0" applyFont="1" applyFill="1" applyBorder="1" applyAlignment="1">
      <alignment horizontal="center" vertical="center"/>
    </xf>
    <xf numFmtId="0" fontId="23" fillId="25" borderId="11"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25" borderId="15"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35" fillId="27" borderId="1" xfId="0" applyFont="1" applyFill="1" applyBorder="1" applyAlignment="1">
      <alignment horizontal="center" vertical="center" wrapText="1"/>
    </xf>
    <xf numFmtId="0" fontId="23" fillId="25" borderId="11" xfId="0" applyFont="1" applyFill="1" applyBorder="1" applyAlignment="1">
      <alignment horizontal="center" wrapText="1"/>
    </xf>
    <xf numFmtId="0" fontId="23" fillId="25" borderId="11" xfId="0" applyFont="1" applyFill="1" applyBorder="1" applyAlignment="1">
      <alignment horizontal="left" vertical="center" wrapText="1"/>
    </xf>
    <xf numFmtId="0" fontId="23" fillId="25" borderId="20" xfId="0" applyFont="1" applyFill="1" applyBorder="1" applyAlignment="1">
      <alignment horizontal="left" vertical="center" wrapText="1"/>
    </xf>
    <xf numFmtId="14" fontId="23" fillId="25" borderId="16" xfId="0" applyNumberFormat="1" applyFont="1" applyFill="1" applyBorder="1" applyAlignment="1">
      <alignment horizontal="left" vertical="center" wrapText="1"/>
    </xf>
    <xf numFmtId="14" fontId="23" fillId="25" borderId="17" xfId="0" applyNumberFormat="1" applyFont="1" applyFill="1" applyBorder="1" applyAlignment="1">
      <alignment horizontal="left" vertical="center" wrapText="1"/>
    </xf>
    <xf numFmtId="14" fontId="23" fillId="25" borderId="18" xfId="0" applyNumberFormat="1" applyFont="1" applyFill="1" applyBorder="1" applyAlignment="1">
      <alignment horizontal="left" vertical="center" wrapText="1"/>
    </xf>
    <xf numFmtId="0" fontId="24" fillId="25" borderId="14" xfId="0" applyFont="1" applyFill="1" applyBorder="1" applyAlignment="1">
      <alignment horizontal="center" vertical="center" textRotation="90" wrapText="1"/>
    </xf>
    <xf numFmtId="0" fontId="24" fillId="25" borderId="15" xfId="0" applyFont="1" applyFill="1" applyBorder="1" applyAlignment="1">
      <alignment horizontal="center" vertical="center" textRotation="90" wrapText="1"/>
    </xf>
    <xf numFmtId="0" fontId="24" fillId="25" borderId="16" xfId="0" applyFont="1" applyFill="1" applyBorder="1" applyAlignment="1">
      <alignment horizontal="center" vertical="center" textRotation="90" wrapText="1"/>
    </xf>
    <xf numFmtId="0" fontId="24" fillId="25" borderId="18" xfId="0" applyFont="1" applyFill="1" applyBorder="1" applyAlignment="1">
      <alignment horizontal="center" vertical="center" textRotation="90" wrapText="1"/>
    </xf>
    <xf numFmtId="0" fontId="26" fillId="25" borderId="11"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23" fillId="25" borderId="20" xfId="0" applyFont="1" applyFill="1" applyBorder="1" applyAlignment="1">
      <alignment horizontal="right" vertical="center" wrapText="1"/>
    </xf>
    <xf numFmtId="0" fontId="23" fillId="30" borderId="11" xfId="0" applyFont="1" applyFill="1" applyBorder="1" applyAlignment="1">
      <alignment horizontal="center" vertical="center" wrapText="1"/>
    </xf>
    <xf numFmtId="0" fontId="23" fillId="30" borderId="16" xfId="0" applyFont="1" applyFill="1" applyBorder="1" applyAlignment="1">
      <alignment horizontal="center" vertical="center" wrapText="1"/>
    </xf>
    <xf numFmtId="0" fontId="23" fillId="25" borderId="20" xfId="0" applyFont="1" applyFill="1" applyBorder="1" applyAlignment="1">
      <alignment horizontal="center" vertical="center" wrapText="1"/>
    </xf>
    <xf numFmtId="0" fontId="23" fillId="25" borderId="2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7" fillId="29" borderId="1" xfId="0" applyFont="1" applyFill="1" applyBorder="1" applyAlignment="1">
      <alignment horizontal="left" vertical="center" wrapText="1"/>
    </xf>
    <xf numFmtId="0" fontId="27" fillId="30" borderId="1" xfId="0" applyFont="1" applyFill="1" applyBorder="1" applyAlignment="1">
      <alignment horizontal="left" vertical="center" wrapText="1"/>
    </xf>
    <xf numFmtId="0" fontId="27" fillId="31" borderId="1" xfId="0" applyFont="1" applyFill="1" applyBorder="1" applyAlignment="1">
      <alignment horizontal="left" vertical="center" wrapText="1"/>
    </xf>
    <xf numFmtId="0" fontId="27" fillId="32" borderId="13" xfId="0" applyFont="1" applyFill="1" applyBorder="1" applyAlignment="1">
      <alignment horizontal="left" vertical="center" wrapText="1"/>
    </xf>
    <xf numFmtId="0" fontId="27" fillId="32" borderId="1"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1" xfId="0" applyFont="1" applyFill="1" applyBorder="1" applyAlignment="1">
      <alignment horizontal="left" vertical="center" wrapText="1"/>
    </xf>
    <xf numFmtId="0" fontId="27" fillId="34" borderId="13" xfId="0" applyFont="1" applyFill="1" applyBorder="1" applyAlignment="1">
      <alignment horizontal="left" vertical="center" wrapText="1"/>
    </xf>
    <xf numFmtId="0" fontId="27" fillId="34" borderId="1" xfId="0" applyFont="1" applyFill="1" applyBorder="1" applyAlignment="1">
      <alignment horizontal="left" vertical="center" wrapText="1"/>
    </xf>
    <xf numFmtId="0" fontId="27" fillId="35" borderId="16" xfId="0" applyFont="1" applyFill="1" applyBorder="1" applyAlignment="1">
      <alignment horizontal="left" vertical="center" wrapText="1"/>
    </xf>
    <xf numFmtId="0" fontId="27" fillId="35" borderId="20" xfId="0" applyFont="1" applyFill="1" applyBorder="1" applyAlignment="1">
      <alignment horizontal="left" vertical="center" wrapText="1"/>
    </xf>
    <xf numFmtId="0" fontId="29" fillId="36" borderId="23"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30"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38"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2" fillId="0" borderId="1" xfId="0" applyFont="1" applyBorder="1" applyAlignment="1">
      <alignment horizontal="center"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30" fillId="0" borderId="1" xfId="0" applyFont="1" applyBorder="1" applyAlignment="1">
      <alignment horizontal="left" vertical="top" wrapText="1"/>
    </xf>
    <xf numFmtId="0" fontId="3"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21" xfId="0" applyFont="1" applyBorder="1" applyAlignment="1">
      <alignment horizontal="center" vertical="center" wrapText="1"/>
    </xf>
    <xf numFmtId="0" fontId="29" fillId="31" borderId="22" xfId="0" applyFont="1" applyFill="1" applyBorder="1" applyAlignment="1">
      <alignment horizontal="center" vertical="center" wrapText="1"/>
    </xf>
    <xf numFmtId="0" fontId="29" fillId="31" borderId="30" xfId="0" applyFont="1" applyFill="1" applyBorder="1" applyAlignment="1">
      <alignment horizontal="center" vertical="center" wrapText="1"/>
    </xf>
    <xf numFmtId="0" fontId="29" fillId="30" borderId="22" xfId="0" applyFont="1" applyFill="1" applyBorder="1" applyAlignment="1">
      <alignment horizontal="center" vertical="center" wrapText="1"/>
    </xf>
    <xf numFmtId="0" fontId="29" fillId="30" borderId="30" xfId="0" applyFont="1" applyFill="1" applyBorder="1" applyAlignment="1">
      <alignment horizontal="center" vertical="center" wrapText="1"/>
    </xf>
    <xf numFmtId="0" fontId="31" fillId="0" borderId="1" xfId="0" applyFont="1" applyFill="1" applyBorder="1" applyAlignment="1">
      <alignment horizontal="left" vertical="top" wrapText="1"/>
    </xf>
    <xf numFmtId="0" fontId="27" fillId="26" borderId="20" xfId="0" applyFont="1" applyFill="1" applyBorder="1" applyAlignment="1">
      <alignment horizontal="left" vertical="center" wrapText="1"/>
    </xf>
    <xf numFmtId="0" fontId="27" fillId="26" borderId="19" xfId="0" applyFont="1" applyFill="1" applyBorder="1" applyAlignment="1">
      <alignment horizontal="left" vertical="center" wrapText="1"/>
    </xf>
    <xf numFmtId="0" fontId="23" fillId="30" borderId="1" xfId="0" applyFont="1" applyFill="1" applyBorder="1" applyAlignment="1">
      <alignment horizontal="center" vertical="center" wrapText="1"/>
    </xf>
    <xf numFmtId="0" fontId="23" fillId="30" borderId="20" xfId="0" applyFont="1" applyFill="1" applyBorder="1" applyAlignment="1">
      <alignment horizontal="center" vertical="center" wrapText="1"/>
    </xf>
    <xf numFmtId="0" fontId="23" fillId="30" borderId="19"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39" fillId="25" borderId="18" xfId="0" applyFont="1" applyFill="1" applyBorder="1" applyAlignment="1">
      <alignment horizontal="center" vertical="center" wrapText="1"/>
    </xf>
    <xf numFmtId="0" fontId="23" fillId="25" borderId="12" xfId="0" applyFont="1" applyFill="1" applyBorder="1" applyAlignment="1">
      <alignment horizontal="center" vertical="center"/>
    </xf>
    <xf numFmtId="0" fontId="24" fillId="25" borderId="1" xfId="0" applyFont="1" applyFill="1" applyBorder="1" applyAlignment="1">
      <alignment horizontal="center" vertical="center" wrapText="1"/>
    </xf>
    <xf numFmtId="14" fontId="24" fillId="25" borderId="16" xfId="0" applyNumberFormat="1" applyFont="1" applyFill="1" applyBorder="1" applyAlignment="1">
      <alignment horizontal="left" vertical="center" wrapText="1"/>
    </xf>
    <xf numFmtId="14" fontId="24" fillId="25" borderId="17" xfId="0" applyNumberFormat="1" applyFont="1" applyFill="1" applyBorder="1" applyAlignment="1">
      <alignment horizontal="left" vertical="center" wrapText="1"/>
    </xf>
    <xf numFmtId="14" fontId="24" fillId="25" borderId="18" xfId="0" applyNumberFormat="1" applyFont="1" applyFill="1" applyBorder="1" applyAlignment="1">
      <alignment horizontal="left" vertical="center" wrapText="1"/>
    </xf>
    <xf numFmtId="0" fontId="23" fillId="25" borderId="1"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3" xfId="0" applyFont="1" applyFill="1" applyBorder="1" applyAlignment="1">
      <alignment horizontal="center" vertical="center"/>
    </xf>
    <xf numFmtId="0" fontId="24" fillId="25" borderId="14" xfId="0" applyFont="1" applyFill="1" applyBorder="1" applyAlignment="1">
      <alignment horizontal="center" vertical="center" wrapText="1"/>
    </xf>
    <xf numFmtId="0" fontId="24" fillId="25" borderId="15"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18" xfId="0" applyFont="1" applyFill="1" applyBorder="1" applyAlignment="1">
      <alignment horizontal="center" vertical="center" wrapText="1"/>
    </xf>
    <xf numFmtId="0" fontId="49" fillId="25" borderId="1" xfId="0" applyFont="1" applyFill="1" applyBorder="1" applyAlignment="1">
      <alignment horizontal="left" vertical="center" wrapText="1"/>
    </xf>
    <xf numFmtId="0" fontId="24" fillId="25" borderId="20" xfId="0" applyFont="1" applyFill="1" applyBorder="1" applyAlignment="1">
      <alignment horizontal="right" vertical="center" wrapText="1"/>
    </xf>
    <xf numFmtId="0" fontId="41" fillId="27" borderId="1" xfId="0" applyFont="1" applyFill="1" applyBorder="1" applyAlignment="1">
      <alignment horizontal="center" vertical="center" wrapText="1"/>
    </xf>
    <xf numFmtId="0" fontId="24" fillId="25" borderId="1" xfId="0" applyFont="1" applyFill="1" applyBorder="1" applyAlignment="1">
      <alignment horizont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23" fillId="44" borderId="1" xfId="0" applyFont="1" applyFill="1" applyBorder="1" applyAlignment="1">
      <alignment horizontal="center" vertical="center" wrapText="1"/>
    </xf>
    <xf numFmtId="0" fontId="27" fillId="26" borderId="20" xfId="0" applyFont="1" applyFill="1" applyBorder="1" applyAlignment="1">
      <alignment horizontal="left" vertical="top" wrapText="1"/>
    </xf>
    <xf numFmtId="0" fontId="27" fillId="26" borderId="19" xfId="0" applyFont="1" applyFill="1" applyBorder="1" applyAlignment="1">
      <alignment horizontal="left" vertical="top" wrapText="1"/>
    </xf>
    <xf numFmtId="0" fontId="24" fillId="25" borderId="33" xfId="0" applyFont="1" applyFill="1" applyBorder="1" applyAlignment="1">
      <alignment horizontal="center" vertical="center" wrapText="1"/>
    </xf>
    <xf numFmtId="0" fontId="24" fillId="25" borderId="34" xfId="0" applyFont="1" applyFill="1" applyBorder="1" applyAlignment="1">
      <alignment horizontal="center" vertical="center" wrapText="1"/>
    </xf>
    <xf numFmtId="0" fontId="24" fillId="25" borderId="21" xfId="0" applyFont="1" applyFill="1" applyBorder="1" applyAlignment="1">
      <alignment horizontal="center" vertical="center" wrapText="1"/>
    </xf>
    <xf numFmtId="0" fontId="24" fillId="25" borderId="21" xfId="0" applyFont="1" applyFill="1" applyBorder="1" applyAlignment="1">
      <alignment horizontal="center" vertical="center"/>
    </xf>
    <xf numFmtId="0" fontId="24" fillId="25" borderId="12" xfId="0" applyFont="1" applyFill="1" applyBorder="1" applyAlignment="1">
      <alignment horizontal="center" vertical="center"/>
    </xf>
    <xf numFmtId="0" fontId="23" fillId="25" borderId="33" xfId="0" applyFont="1" applyFill="1" applyBorder="1" applyAlignment="1">
      <alignment horizontal="center" vertical="center" wrapText="1"/>
    </xf>
    <xf numFmtId="0" fontId="23" fillId="25" borderId="0" xfId="0" applyFont="1" applyFill="1" applyBorder="1" applyAlignment="1">
      <alignment horizontal="center" vertical="center" wrapText="1"/>
    </xf>
    <xf numFmtId="0" fontId="52" fillId="25" borderId="1" xfId="0" applyFont="1" applyFill="1" applyBorder="1" applyAlignment="1">
      <alignment horizontal="center" vertical="center" wrapText="1"/>
    </xf>
    <xf numFmtId="0" fontId="24" fillId="25" borderId="1" xfId="0" applyFont="1" applyFill="1" applyBorder="1" applyAlignment="1">
      <alignment horizontal="left" vertical="center" wrapText="1"/>
    </xf>
    <xf numFmtId="0" fontId="0" fillId="27" borderId="33" xfId="0" applyFill="1" applyBorder="1" applyAlignment="1">
      <alignment horizontal="center"/>
    </xf>
    <xf numFmtId="0" fontId="0" fillId="27" borderId="16" xfId="0" applyFill="1" applyBorder="1" applyAlignment="1">
      <alignment horizontal="center"/>
    </xf>
    <xf numFmtId="0" fontId="53" fillId="25" borderId="1" xfId="0" applyFont="1" applyFill="1" applyBorder="1" applyAlignment="1">
      <alignment horizontal="center" vertical="center" wrapText="1"/>
    </xf>
    <xf numFmtId="0" fontId="43" fillId="26" borderId="20" xfId="0" applyFont="1" applyFill="1" applyBorder="1" applyAlignment="1">
      <alignment horizontal="left" vertical="center" wrapText="1"/>
    </xf>
    <xf numFmtId="0" fontId="43" fillId="26" borderId="19" xfId="0" applyFont="1" applyFill="1" applyBorder="1" applyAlignment="1">
      <alignment horizontal="left" vertical="center" wrapText="1"/>
    </xf>
    <xf numFmtId="0" fontId="26" fillId="25" borderId="1" xfId="0" applyFont="1" applyFill="1" applyBorder="1" applyAlignment="1">
      <alignment horizontal="center" vertical="center" wrapText="1"/>
    </xf>
    <xf numFmtId="0" fontId="1" fillId="26" borderId="20" xfId="0" applyNumberFormat="1" applyFont="1" applyFill="1" applyBorder="1" applyAlignment="1">
      <alignment horizontal="left" vertical="center" wrapText="1"/>
    </xf>
    <xf numFmtId="0" fontId="1" fillId="26" borderId="19" xfId="0" applyNumberFormat="1" applyFont="1" applyFill="1" applyBorder="1" applyAlignment="1">
      <alignment horizontal="left" vertical="center" wrapText="1"/>
    </xf>
    <xf numFmtId="0" fontId="25" fillId="30" borderId="1" xfId="0" applyFont="1" applyFill="1" applyBorder="1" applyAlignment="1">
      <alignment horizontal="center" vertical="center" wrapText="1"/>
    </xf>
    <xf numFmtId="0" fontId="25" fillId="30" borderId="16" xfId="0" applyFont="1" applyFill="1" applyBorder="1" applyAlignment="1">
      <alignment horizontal="center" vertical="center" wrapText="1"/>
    </xf>
    <xf numFmtId="0" fontId="43" fillId="26" borderId="20" xfId="0" applyFont="1" applyFill="1" applyBorder="1" applyAlignment="1" applyProtection="1">
      <alignment horizontal="left" vertical="center" wrapText="1"/>
      <protection locked="0"/>
    </xf>
    <xf numFmtId="0" fontId="43" fillId="26" borderId="19" xfId="0" applyFont="1" applyFill="1" applyBorder="1" applyAlignment="1" applyProtection="1">
      <alignment horizontal="left" vertical="center" wrapText="1"/>
      <protection locked="0"/>
    </xf>
    <xf numFmtId="0" fontId="1" fillId="26" borderId="20" xfId="0" applyFont="1" applyFill="1" applyBorder="1" applyAlignment="1">
      <alignment horizontal="left" vertical="center" wrapText="1"/>
    </xf>
    <xf numFmtId="0" fontId="1" fillId="26" borderId="19" xfId="0" applyFont="1" applyFill="1" applyBorder="1" applyAlignment="1">
      <alignment horizontal="left" vertical="center" wrapText="1"/>
    </xf>
    <xf numFmtId="0" fontId="24" fillId="30" borderId="13" xfId="0" applyFont="1" applyFill="1" applyBorder="1" applyAlignment="1">
      <alignment horizontal="center" vertical="center" wrapText="1"/>
    </xf>
    <xf numFmtId="0" fontId="23" fillId="30" borderId="13" xfId="0" applyFont="1" applyFill="1" applyBorder="1" applyAlignment="1">
      <alignment horizontal="center" vertical="center" wrapText="1"/>
    </xf>
    <xf numFmtId="0" fontId="24" fillId="25" borderId="12" xfId="0" applyFont="1" applyFill="1" applyBorder="1" applyAlignment="1">
      <alignment vertical="center" wrapText="1"/>
    </xf>
    <xf numFmtId="0" fontId="24" fillId="25" borderId="13" xfId="0" applyFont="1" applyFill="1" applyBorder="1" applyAlignment="1">
      <alignment vertical="center"/>
    </xf>
    <xf numFmtId="0" fontId="32" fillId="0" borderId="12" xfId="0" applyFont="1" applyBorder="1" applyAlignment="1">
      <alignment horizontal="left" vertical="top"/>
    </xf>
    <xf numFmtId="0" fontId="32" fillId="0" borderId="21" xfId="0" applyFont="1" applyBorder="1" applyAlignment="1">
      <alignment horizontal="left" vertical="top"/>
    </xf>
    <xf numFmtId="0" fontId="32" fillId="0" borderId="13" xfId="0" applyFont="1" applyBorder="1" applyAlignment="1">
      <alignment horizontal="left" vertical="top"/>
    </xf>
    <xf numFmtId="0" fontId="46" fillId="0" borderId="12" xfId="0" applyFont="1" applyBorder="1" applyAlignment="1">
      <alignment horizontal="left" vertical="top" wrapText="1"/>
    </xf>
    <xf numFmtId="0" fontId="46" fillId="0" borderId="21" xfId="0" applyFont="1" applyBorder="1" applyAlignment="1">
      <alignment horizontal="left" vertical="top" wrapText="1"/>
    </xf>
    <xf numFmtId="0" fontId="46" fillId="0" borderId="13" xfId="0" applyFont="1" applyBorder="1" applyAlignment="1">
      <alignment horizontal="left" vertical="top" wrapText="1"/>
    </xf>
    <xf numFmtId="0" fontId="32" fillId="42" borderId="12" xfId="0" applyFont="1" applyFill="1" applyBorder="1" applyAlignment="1">
      <alignment horizontal="left" vertical="center" wrapText="1"/>
    </xf>
    <xf numFmtId="0" fontId="32" fillId="42" borderId="13" xfId="0" applyFont="1" applyFill="1" applyBorder="1" applyAlignment="1">
      <alignment horizontal="left" vertical="center" wrapText="1"/>
    </xf>
    <xf numFmtId="0" fontId="45" fillId="0" borderId="1" xfId="0" applyFont="1" applyBorder="1" applyAlignment="1">
      <alignment horizontal="left" vertical="center" wrapText="1"/>
    </xf>
    <xf numFmtId="0" fontId="32" fillId="0" borderId="1" xfId="0" applyFont="1" applyBorder="1" applyAlignment="1">
      <alignment horizontal="left"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46" fillId="0" borderId="12" xfId="0" applyFont="1" applyFill="1" applyBorder="1" applyAlignment="1">
      <alignment horizontal="left" vertical="top" wrapText="1"/>
    </xf>
    <xf numFmtId="0" fontId="46" fillId="0" borderId="21" xfId="0" applyFont="1" applyFill="1" applyBorder="1" applyAlignment="1">
      <alignment horizontal="left" vertical="top" wrapText="1"/>
    </xf>
    <xf numFmtId="0" fontId="32" fillId="42" borderId="21" xfId="0" applyFont="1" applyFill="1" applyBorder="1" applyAlignment="1">
      <alignment horizontal="left" vertical="center" wrapText="1"/>
    </xf>
    <xf numFmtId="0" fontId="47" fillId="0" borderId="1" xfId="0" applyFont="1" applyBorder="1" applyAlignment="1">
      <alignment horizontal="left" vertical="center" wrapText="1"/>
    </xf>
    <xf numFmtId="0" fontId="43" fillId="26" borderId="12" xfId="0" applyFont="1" applyFill="1" applyBorder="1" applyAlignment="1">
      <alignment horizontal="left" vertical="center" wrapText="1"/>
    </xf>
    <xf numFmtId="0" fontId="43" fillId="26" borderId="21" xfId="0" applyFont="1" applyFill="1" applyBorder="1" applyAlignment="1">
      <alignment horizontal="left" vertical="center" wrapText="1"/>
    </xf>
    <xf numFmtId="0" fontId="43" fillId="26" borderId="13" xfId="0" applyFont="1" applyFill="1" applyBorder="1" applyAlignment="1">
      <alignment horizontal="left" vertical="center" wrapText="1"/>
    </xf>
    <xf numFmtId="0" fontId="47" fillId="0" borderId="1" xfId="0" applyFont="1" applyBorder="1" applyAlignment="1">
      <alignment horizontal="left" vertical="top" wrapText="1"/>
    </xf>
    <xf numFmtId="0" fontId="46" fillId="43" borderId="1" xfId="0" applyFont="1" applyFill="1" applyBorder="1" applyAlignment="1">
      <alignment horizontal="left" vertical="top" wrapText="1"/>
    </xf>
    <xf numFmtId="0" fontId="46" fillId="0" borderId="20" xfId="0" applyFont="1" applyBorder="1" applyAlignment="1">
      <alignment horizontal="left" vertical="center" wrapText="1"/>
    </xf>
    <xf numFmtId="0" fontId="46" fillId="0" borderId="19"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Fill="1" applyBorder="1" applyAlignment="1">
      <alignment horizontal="left" vertical="top" wrapText="1"/>
    </xf>
    <xf numFmtId="0" fontId="32" fillId="0" borderId="12" xfId="0" applyFont="1" applyBorder="1" applyAlignment="1">
      <alignment horizontal="left" vertical="center" wrapText="1"/>
    </xf>
    <xf numFmtId="0" fontId="32" fillId="0" borderId="21" xfId="0" applyFont="1" applyBorder="1" applyAlignment="1">
      <alignment horizontal="left" vertical="center" wrapText="1"/>
    </xf>
    <xf numFmtId="0" fontId="32" fillId="0" borderId="13" xfId="0" applyFont="1" applyBorder="1" applyAlignment="1">
      <alignment horizontal="left" vertical="center" wrapText="1"/>
    </xf>
    <xf numFmtId="0" fontId="46" fillId="0" borderId="1" xfId="0" applyFont="1" applyBorder="1" applyAlignment="1">
      <alignment horizontal="left" vertical="top" wrapText="1"/>
    </xf>
    <xf numFmtId="0" fontId="45" fillId="31" borderId="1" xfId="0" applyFont="1" applyFill="1" applyBorder="1" applyAlignment="1">
      <alignment horizontal="center" vertical="center" wrapText="1"/>
    </xf>
    <xf numFmtId="0" fontId="45" fillId="40" borderId="14" xfId="0" applyFont="1" applyFill="1" applyBorder="1" applyAlignment="1">
      <alignment horizontal="center" vertical="center" wrapText="1"/>
    </xf>
    <xf numFmtId="0" fontId="45" fillId="40" borderId="15" xfId="0" applyFont="1" applyFill="1" applyBorder="1" applyAlignment="1">
      <alignment horizontal="center" vertical="center" wrapText="1"/>
    </xf>
    <xf numFmtId="0" fontId="45" fillId="40" borderId="16" xfId="0" applyFont="1" applyFill="1" applyBorder="1" applyAlignment="1">
      <alignment horizontal="center" vertical="center" wrapText="1"/>
    </xf>
    <xf numFmtId="0" fontId="45" fillId="40" borderId="18" xfId="0" applyFont="1" applyFill="1" applyBorder="1" applyAlignment="1">
      <alignment horizontal="center" vertical="center" wrapText="1"/>
    </xf>
    <xf numFmtId="0" fontId="32" fillId="42" borderId="1" xfId="0" applyFont="1" applyFill="1" applyBorder="1" applyAlignment="1">
      <alignment horizontal="left" vertical="center" wrapText="1"/>
    </xf>
    <xf numFmtId="0" fontId="43" fillId="26" borderId="1" xfId="0" applyFont="1" applyFill="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46" fillId="43" borderId="12" xfId="0" applyFont="1" applyFill="1" applyBorder="1" applyAlignment="1">
      <alignment horizontal="left" vertical="top" wrapText="1"/>
    </xf>
    <xf numFmtId="0" fontId="46" fillId="43" borderId="13" xfId="0" applyFont="1" applyFill="1" applyBorder="1" applyAlignment="1">
      <alignment horizontal="left" vertical="top" wrapText="1"/>
    </xf>
    <xf numFmtId="0" fontId="46" fillId="43" borderId="14" xfId="0" applyFont="1" applyFill="1" applyBorder="1" applyAlignment="1">
      <alignment horizontal="left" vertical="top" wrapText="1"/>
    </xf>
    <xf numFmtId="0" fontId="46" fillId="43" borderId="15" xfId="0" applyFont="1" applyFill="1" applyBorder="1" applyAlignment="1">
      <alignment horizontal="left" vertical="top" wrapText="1"/>
    </xf>
    <xf numFmtId="0" fontId="46" fillId="43" borderId="16" xfId="0" applyFont="1" applyFill="1" applyBorder="1" applyAlignment="1">
      <alignment horizontal="left" vertical="top" wrapText="1"/>
    </xf>
    <xf numFmtId="0" fontId="46" fillId="43" borderId="18" xfId="0" applyFont="1" applyFill="1" applyBorder="1" applyAlignment="1">
      <alignment horizontal="left" vertical="top" wrapText="1"/>
    </xf>
    <xf numFmtId="0" fontId="43" fillId="0" borderId="1" xfId="0" applyFont="1" applyBorder="1" applyAlignment="1">
      <alignment horizontal="center" vertical="top" wrapText="1"/>
    </xf>
    <xf numFmtId="0" fontId="24" fillId="25" borderId="0" xfId="0" applyFont="1" applyFill="1" applyBorder="1" applyAlignment="1">
      <alignment horizontal="center" vertical="center" wrapText="1"/>
    </xf>
    <xf numFmtId="0" fontId="45" fillId="41"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43" fillId="28" borderId="1" xfId="0" applyFont="1" applyFill="1" applyBorder="1" applyAlignment="1">
      <alignment horizontal="center" vertical="center" wrapText="1"/>
    </xf>
    <xf numFmtId="0" fontId="43" fillId="0" borderId="1" xfId="0" applyFont="1" applyBorder="1" applyAlignment="1">
      <alignment horizontal="left" vertical="center" wrapText="1"/>
    </xf>
    <xf numFmtId="0" fontId="43" fillId="29" borderId="1" xfId="0" applyFont="1" applyFill="1" applyBorder="1" applyAlignment="1">
      <alignment horizontal="left" vertical="center" wrapText="1"/>
    </xf>
    <xf numFmtId="0" fontId="43" fillId="30" borderId="1" xfId="0" applyFont="1" applyFill="1" applyBorder="1" applyAlignment="1">
      <alignment horizontal="left" vertical="center" wrapText="1"/>
    </xf>
    <xf numFmtId="0" fontId="43" fillId="31" borderId="1" xfId="0" applyFont="1" applyFill="1" applyBorder="1" applyAlignment="1">
      <alignment horizontal="left" vertical="center" wrapText="1"/>
    </xf>
    <xf numFmtId="0" fontId="43" fillId="32" borderId="1" xfId="0" applyFont="1" applyFill="1" applyBorder="1" applyAlignment="1">
      <alignment horizontal="left" vertical="center" wrapText="1"/>
    </xf>
    <xf numFmtId="0" fontId="43" fillId="33" borderId="1" xfId="0" applyFont="1" applyFill="1" applyBorder="1" applyAlignment="1">
      <alignment horizontal="left" vertical="center" wrapText="1"/>
    </xf>
    <xf numFmtId="0" fontId="43" fillId="34" borderId="1" xfId="0" applyFont="1" applyFill="1" applyBorder="1" applyAlignment="1">
      <alignment horizontal="left" vertical="center" wrapText="1"/>
    </xf>
    <xf numFmtId="0" fontId="43" fillId="35" borderId="20" xfId="0" applyFont="1" applyFill="1" applyBorder="1" applyAlignment="1">
      <alignment horizontal="left" vertical="center" wrapText="1"/>
    </xf>
    <xf numFmtId="0" fontId="45" fillId="36" borderId="1" xfId="0" applyFont="1" applyFill="1" applyBorder="1" applyAlignment="1">
      <alignment horizontal="center" vertical="center" wrapText="1"/>
    </xf>
    <xf numFmtId="0" fontId="45" fillId="29" borderId="1" xfId="0" applyFont="1" applyFill="1" applyBorder="1" applyAlignment="1">
      <alignment horizontal="center" vertical="center" wrapText="1"/>
    </xf>
    <xf numFmtId="0" fontId="24" fillId="30" borderId="1" xfId="0" applyFont="1" applyFill="1" applyBorder="1" applyAlignment="1">
      <alignment horizontal="center" vertical="center" wrapText="1"/>
    </xf>
    <xf numFmtId="0" fontId="24" fillId="40" borderId="12" xfId="0" applyFont="1" applyFill="1" applyBorder="1" applyAlignment="1">
      <alignment horizontal="left" vertical="center" wrapText="1"/>
    </xf>
    <xf numFmtId="0" fontId="24" fillId="40" borderId="13" xfId="0" applyFont="1" applyFill="1" applyBorder="1" applyAlignment="1">
      <alignment horizontal="left" vertical="center" wrapText="1"/>
    </xf>
    <xf numFmtId="0" fontId="41" fillId="27" borderId="1" xfId="0" applyFont="1" applyFill="1" applyBorder="1" applyAlignment="1">
      <alignment horizontal="right" vertical="center" wrapText="1"/>
    </xf>
    <xf numFmtId="0" fontId="42" fillId="25" borderId="1" xfId="0" applyFont="1" applyFill="1" applyBorder="1" applyAlignment="1">
      <alignment horizontal="center" vertical="center" wrapText="1"/>
    </xf>
    <xf numFmtId="0" fontId="24" fillId="25" borderId="20" xfId="0" applyFont="1" applyFill="1" applyBorder="1" applyAlignment="1">
      <alignment horizontal="center" vertical="center" wrapText="1"/>
    </xf>
    <xf numFmtId="0" fontId="24" fillId="25" borderId="29" xfId="0" applyFont="1" applyFill="1" applyBorder="1" applyAlignment="1">
      <alignment horizontal="center" vertical="center" wrapText="1"/>
    </xf>
    <xf numFmtId="0" fontId="72" fillId="29" borderId="24" xfId="0" applyFont="1" applyFill="1" applyBorder="1" applyAlignment="1">
      <alignment horizontal="left" vertical="center" wrapText="1"/>
    </xf>
    <xf numFmtId="0" fontId="72" fillId="29" borderId="26" xfId="0" applyFont="1" applyFill="1" applyBorder="1" applyAlignment="1">
      <alignment horizontal="left" vertical="center" wrapText="1"/>
    </xf>
    <xf numFmtId="0" fontId="24" fillId="25" borderId="1" xfId="0" applyFont="1" applyFill="1" applyBorder="1" applyAlignment="1">
      <alignment horizontal="right" vertical="center" wrapText="1"/>
    </xf>
    <xf numFmtId="0" fontId="24" fillId="30" borderId="16" xfId="0" applyFont="1" applyFill="1" applyBorder="1" applyAlignment="1">
      <alignment horizontal="center" vertical="center" wrapText="1"/>
    </xf>
    <xf numFmtId="0" fontId="24" fillId="37" borderId="12" xfId="0" applyFont="1" applyFill="1" applyBorder="1" applyAlignment="1">
      <alignment horizontal="center" vertical="center" wrapText="1"/>
    </xf>
    <xf numFmtId="0" fontId="24" fillId="37" borderId="13" xfId="0" applyFont="1" applyFill="1" applyBorder="1" applyAlignment="1">
      <alignment horizontal="center" vertical="center"/>
    </xf>
    <xf numFmtId="0" fontId="33" fillId="26" borderId="14" xfId="0" applyFont="1" applyFill="1" applyBorder="1" applyAlignment="1">
      <alignment horizontal="left" vertical="center" wrapText="1"/>
    </xf>
    <xf numFmtId="0" fontId="33" fillId="26" borderId="15" xfId="0" applyFont="1" applyFill="1" applyBorder="1" applyAlignment="1">
      <alignment horizontal="left" vertical="center" wrapText="1"/>
    </xf>
    <xf numFmtId="0" fontId="26" fillId="25" borderId="1" xfId="0" applyFont="1" applyFill="1" applyBorder="1" applyAlignment="1">
      <alignment horizontal="left" vertical="center" wrapText="1"/>
    </xf>
    <xf numFmtId="0" fontId="42" fillId="25" borderId="1" xfId="0" applyFont="1" applyFill="1" applyBorder="1" applyAlignment="1">
      <alignment horizontal="left" vertical="center" wrapText="1"/>
    </xf>
    <xf numFmtId="0" fontId="33" fillId="35" borderId="20" xfId="0" applyFont="1" applyFill="1" applyBorder="1" applyAlignment="1">
      <alignment horizontal="left" vertical="center" wrapText="1"/>
    </xf>
    <xf numFmtId="0" fontId="29" fillId="36" borderId="1" xfId="0" applyFont="1" applyFill="1" applyBorder="1" applyAlignment="1">
      <alignment horizontal="center" vertical="center" wrapText="1"/>
    </xf>
    <xf numFmtId="0" fontId="29" fillId="29" borderId="1" xfId="0" applyFont="1" applyFill="1" applyBorder="1" applyAlignment="1">
      <alignment horizontal="center" vertical="center" wrapText="1"/>
    </xf>
    <xf numFmtId="0" fontId="29" fillId="24" borderId="1" xfId="0" applyFont="1" applyFill="1" applyBorder="1" applyAlignment="1">
      <alignment horizontal="center" vertical="center" wrapText="1"/>
    </xf>
    <xf numFmtId="0" fontId="28" fillId="4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3" xfId="0" applyFont="1" applyBorder="1" applyAlignment="1">
      <alignment horizontal="left" vertical="center"/>
    </xf>
    <xf numFmtId="0" fontId="28" fillId="0" borderId="12" xfId="0" applyFont="1" applyBorder="1" applyAlignment="1">
      <alignment horizontal="left" vertical="center" wrapText="1"/>
    </xf>
    <xf numFmtId="0" fontId="28" fillId="0" borderId="13" xfId="0" applyFont="1" applyBorder="1" applyAlignment="1">
      <alignment horizontal="left" vertical="center"/>
    </xf>
    <xf numFmtId="0" fontId="33" fillId="29" borderId="1" xfId="0" applyFont="1" applyFill="1" applyBorder="1" applyAlignment="1">
      <alignment horizontal="left" vertical="center" wrapText="1"/>
    </xf>
    <xf numFmtId="0" fontId="33" fillId="30" borderId="1" xfId="0" applyFont="1" applyFill="1" applyBorder="1" applyAlignment="1">
      <alignment horizontal="left" vertical="center" wrapText="1"/>
    </xf>
    <xf numFmtId="0" fontId="33" fillId="31" borderId="1" xfId="0" applyFont="1" applyFill="1" applyBorder="1" applyAlignment="1">
      <alignment horizontal="left" vertical="center" wrapText="1"/>
    </xf>
    <xf numFmtId="0" fontId="33" fillId="32" borderId="1" xfId="0" applyFont="1" applyFill="1" applyBorder="1" applyAlignment="1">
      <alignment horizontal="left" vertical="center" wrapText="1"/>
    </xf>
    <xf numFmtId="0" fontId="33" fillId="33" borderId="1" xfId="0" applyFont="1" applyFill="1" applyBorder="1" applyAlignment="1">
      <alignment horizontal="left" vertical="center" wrapText="1"/>
    </xf>
    <xf numFmtId="0" fontId="33" fillId="34" borderId="1" xfId="0" applyFont="1" applyFill="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lignment horizontal="left" vertical="center" wrapText="1"/>
    </xf>
    <xf numFmtId="0" fontId="27" fillId="0" borderId="1" xfId="0" applyFont="1" applyBorder="1" applyAlignment="1">
      <alignment horizontal="center" vertical="top" wrapText="1"/>
    </xf>
    <xf numFmtId="0" fontId="25" fillId="25" borderId="33"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34" xfId="0" applyFont="1" applyFill="1" applyBorder="1" applyAlignment="1">
      <alignment horizontal="center" vertical="center" wrapText="1"/>
    </xf>
    <xf numFmtId="0" fontId="33" fillId="28" borderId="1" xfId="0" applyFont="1" applyFill="1" applyBorder="1" applyAlignment="1">
      <alignment horizontal="center" vertical="center" wrapText="1"/>
    </xf>
    <xf numFmtId="0" fontId="26" fillId="30" borderId="1" xfId="0" applyFont="1" applyFill="1" applyBorder="1" applyAlignment="1">
      <alignment horizontal="center" vertical="center" wrapText="1"/>
    </xf>
    <xf numFmtId="14" fontId="26" fillId="25" borderId="16" xfId="0" applyNumberFormat="1" applyFont="1" applyFill="1" applyBorder="1" applyAlignment="1">
      <alignment horizontal="left" vertical="center" wrapText="1"/>
    </xf>
    <xf numFmtId="14" fontId="26" fillId="25" borderId="17" xfId="0" applyNumberFormat="1" applyFont="1" applyFill="1" applyBorder="1" applyAlignment="1">
      <alignment horizontal="left" vertical="center" wrapText="1"/>
    </xf>
    <xf numFmtId="14" fontId="26" fillId="25" borderId="18" xfId="0" applyNumberFormat="1" applyFont="1" applyFill="1" applyBorder="1" applyAlignment="1">
      <alignment horizontal="left" vertical="center" wrapText="1"/>
    </xf>
    <xf numFmtId="0" fontId="52" fillId="25" borderId="20" xfId="0" applyFont="1" applyFill="1" applyBorder="1" applyAlignment="1">
      <alignment horizontal="center" vertical="center" wrapText="1"/>
    </xf>
    <xf numFmtId="0" fontId="52" fillId="25" borderId="29" xfId="0" applyFont="1" applyFill="1" applyBorder="1" applyAlignment="1">
      <alignment horizontal="center" vertical="center" wrapText="1"/>
    </xf>
    <xf numFmtId="0" fontId="23" fillId="25" borderId="1" xfId="0" applyFont="1" applyFill="1" applyBorder="1" applyAlignment="1">
      <alignment horizontal="right" vertical="center" wrapText="1"/>
    </xf>
    <xf numFmtId="0" fontId="35" fillId="27" borderId="1" xfId="0" applyFont="1" applyFill="1" applyBorder="1" applyAlignment="1">
      <alignment horizontal="right" vertical="center" wrapText="1"/>
    </xf>
    <xf numFmtId="0" fontId="52" fillId="25" borderId="1" xfId="0" applyFont="1" applyFill="1" applyBorder="1" applyAlignment="1">
      <alignment horizontal="left" vertical="center" wrapText="1"/>
    </xf>
    <xf numFmtId="0" fontId="50" fillId="25" borderId="1"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23" fillId="25" borderId="29" xfId="0" applyFont="1" applyFill="1" applyBorder="1" applyAlignment="1">
      <alignment horizontal="left" vertical="center" wrapText="1"/>
    </xf>
    <xf numFmtId="0" fontId="23" fillId="25" borderId="19" xfId="0" applyFont="1" applyFill="1" applyBorder="1" applyAlignment="1">
      <alignment horizontal="left" vertical="center" wrapText="1"/>
    </xf>
    <xf numFmtId="0" fontId="0" fillId="0" borderId="20" xfId="0" applyBorder="1" applyAlignment="1">
      <alignment horizontal="center" wrapText="1"/>
    </xf>
    <xf numFmtId="0" fontId="0" fillId="0" borderId="19" xfId="0" applyBorder="1" applyAlignment="1">
      <alignment horizontal="center" wrapText="1"/>
    </xf>
    <xf numFmtId="0" fontId="30" fillId="47" borderId="1" xfId="0" applyFont="1" applyFill="1" applyBorder="1" applyAlignment="1">
      <alignment horizontal="left"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0" fillId="0" borderId="20" xfId="0" applyBorder="1" applyAlignment="1">
      <alignment horizontal="center"/>
    </xf>
    <xf numFmtId="0" fontId="0" fillId="0" borderId="19" xfId="0" applyBorder="1" applyAlignment="1">
      <alignment horizontal="center"/>
    </xf>
    <xf numFmtId="0" fontId="0" fillId="0" borderId="20"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29" fillId="37" borderId="1" xfId="0" applyFont="1" applyFill="1" applyBorder="1" applyAlignment="1">
      <alignment horizontal="center" vertical="center" wrapText="1"/>
    </xf>
    <xf numFmtId="0" fontId="0" fillId="46" borderId="14" xfId="0" applyFill="1" applyBorder="1" applyAlignment="1">
      <alignment horizontal="center" vertical="center" wrapText="1"/>
    </xf>
    <xf numFmtId="0" fontId="0" fillId="46" borderId="15" xfId="0" applyFill="1" applyBorder="1" applyAlignment="1">
      <alignment horizontal="center" vertical="center" wrapText="1"/>
    </xf>
    <xf numFmtId="0" fontId="0" fillId="46" borderId="16" xfId="0" applyFill="1" applyBorder="1" applyAlignment="1">
      <alignment horizontal="center" vertical="center" wrapText="1"/>
    </xf>
    <xf numFmtId="0" fontId="0" fillId="46" borderId="18" xfId="0" applyFill="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44" fillId="26" borderId="20" xfId="0" applyFont="1" applyFill="1" applyBorder="1" applyAlignment="1">
      <alignment horizontal="left" vertical="center" wrapText="1"/>
    </xf>
    <xf numFmtId="0" fontId="44" fillId="26" borderId="19" xfId="0" applyFont="1" applyFill="1" applyBorder="1" applyAlignment="1">
      <alignment horizontal="left" vertical="center" wrapText="1"/>
    </xf>
    <xf numFmtId="0" fontId="2" fillId="0" borderId="1" xfId="0" applyFont="1" applyBorder="1" applyAlignment="1">
      <alignment horizontal="left" vertical="center" wrapText="1"/>
    </xf>
    <xf numFmtId="0" fontId="29" fillId="36" borderId="22" xfId="0" applyFont="1" applyFill="1" applyBorder="1" applyAlignment="1">
      <alignment horizontal="center" vertical="center" wrapText="1"/>
    </xf>
    <xf numFmtId="0" fontId="27" fillId="28" borderId="1" xfId="0" applyFont="1" applyFill="1" applyBorder="1" applyAlignment="1">
      <alignment horizontal="center" vertical="center" wrapText="1"/>
    </xf>
    <xf numFmtId="0" fontId="27" fillId="28" borderId="20" xfId="0" applyFont="1" applyFill="1" applyBorder="1" applyAlignment="1">
      <alignment horizontal="center" vertical="center" wrapText="1"/>
    </xf>
    <xf numFmtId="0" fontId="50" fillId="30" borderId="20" xfId="0" applyFont="1" applyFill="1" applyBorder="1" applyAlignment="1">
      <alignment horizontal="center" vertical="center" wrapText="1"/>
    </xf>
    <xf numFmtId="0" fontId="50" fillId="30" borderId="19" xfId="0" applyFont="1" applyFill="1" applyBorder="1" applyAlignment="1">
      <alignment horizontal="center" vertical="center" wrapText="1"/>
    </xf>
    <xf numFmtId="0" fontId="50" fillId="30" borderId="1" xfId="0" applyFont="1" applyFill="1" applyBorder="1" applyAlignment="1">
      <alignment horizontal="center" vertical="center" wrapText="1"/>
    </xf>
    <xf numFmtId="0" fontId="74" fillId="37" borderId="17" xfId="0" applyFont="1" applyFill="1" applyBorder="1" applyAlignment="1">
      <alignment horizontal="center" vertical="center"/>
    </xf>
    <xf numFmtId="0" fontId="72" fillId="35" borderId="12" xfId="0" applyFont="1" applyFill="1" applyBorder="1" applyAlignment="1">
      <alignment horizontal="center" vertical="center" wrapText="1"/>
    </xf>
    <xf numFmtId="0" fontId="72" fillId="35" borderId="21" xfId="0" applyFont="1" applyFill="1" applyBorder="1" applyAlignment="1">
      <alignment horizontal="center" vertical="center" wrapText="1"/>
    </xf>
    <xf numFmtId="0" fontId="72" fillId="35" borderId="13" xfId="0" applyFont="1" applyFill="1" applyBorder="1" applyAlignment="1">
      <alignment horizontal="center" vertical="center" wrapText="1"/>
    </xf>
    <xf numFmtId="0" fontId="72" fillId="56" borderId="12" xfId="0" applyFont="1" applyFill="1" applyBorder="1" applyAlignment="1">
      <alignment horizontal="center" vertical="center"/>
    </xf>
    <xf numFmtId="0" fontId="72" fillId="56" borderId="21" xfId="0" applyFont="1" applyFill="1" applyBorder="1" applyAlignment="1">
      <alignment horizontal="center" vertical="center"/>
    </xf>
    <xf numFmtId="0" fontId="72" fillId="56" borderId="13" xfId="0" applyFont="1" applyFill="1" applyBorder="1" applyAlignment="1">
      <alignment horizontal="center" vertical="center"/>
    </xf>
    <xf numFmtId="0" fontId="72" fillId="49" borderId="12" xfId="0" applyFont="1" applyFill="1" applyBorder="1" applyAlignment="1">
      <alignment horizontal="center" vertical="center" wrapText="1"/>
    </xf>
    <xf numFmtId="0" fontId="72" fillId="49" borderId="21" xfId="0" applyFont="1" applyFill="1" applyBorder="1" applyAlignment="1">
      <alignment horizontal="center" vertical="center" wrapText="1"/>
    </xf>
    <xf numFmtId="0" fontId="72" fillId="49" borderId="13" xfId="0" applyFont="1" applyFill="1" applyBorder="1" applyAlignment="1">
      <alignment horizontal="center" vertical="center" wrapText="1"/>
    </xf>
    <xf numFmtId="0" fontId="73" fillId="50" borderId="12" xfId="0" applyFont="1" applyFill="1" applyBorder="1" applyAlignment="1">
      <alignment horizontal="center" vertical="center" wrapText="1"/>
    </xf>
    <xf numFmtId="0" fontId="73" fillId="50" borderId="21" xfId="0" applyFont="1" applyFill="1" applyBorder="1" applyAlignment="1">
      <alignment horizontal="center" vertical="center" wrapText="1"/>
    </xf>
    <xf numFmtId="0" fontId="73" fillId="50" borderId="13" xfId="0" applyFont="1" applyFill="1" applyBorder="1" applyAlignment="1">
      <alignment horizontal="center" vertical="center" wrapText="1"/>
    </xf>
    <xf numFmtId="0" fontId="72" fillId="51" borderId="22" xfId="0" applyFont="1" applyFill="1" applyBorder="1" applyAlignment="1">
      <alignment horizontal="center" vertical="center" wrapText="1"/>
    </xf>
    <xf numFmtId="0" fontId="72" fillId="51" borderId="23" xfId="0" applyFont="1" applyFill="1" applyBorder="1" applyAlignment="1">
      <alignment horizontal="center" vertical="center" wrapText="1"/>
    </xf>
    <xf numFmtId="0" fontId="72" fillId="51" borderId="35" xfId="0" applyFont="1" applyFill="1" applyBorder="1" applyAlignment="1">
      <alignment horizontal="center" vertical="center" wrapText="1"/>
    </xf>
    <xf numFmtId="0" fontId="72" fillId="52" borderId="22" xfId="0" applyFont="1" applyFill="1" applyBorder="1" applyAlignment="1">
      <alignment horizontal="center" vertical="center" wrapText="1"/>
    </xf>
    <xf numFmtId="0" fontId="72" fillId="52" borderId="23" xfId="0" applyFont="1" applyFill="1" applyBorder="1" applyAlignment="1">
      <alignment horizontal="center" vertical="center" wrapText="1"/>
    </xf>
    <xf numFmtId="0" fontId="72" fillId="52" borderId="35" xfId="0" applyFont="1" applyFill="1" applyBorder="1" applyAlignment="1">
      <alignment horizontal="center" vertical="center" wrapText="1"/>
    </xf>
    <xf numFmtId="0" fontId="73" fillId="54" borderId="22" xfId="0" applyFont="1" applyFill="1" applyBorder="1" applyAlignment="1">
      <alignment horizontal="center" vertical="center" wrapText="1"/>
    </xf>
    <xf numFmtId="0" fontId="73" fillId="54" borderId="23" xfId="0" applyFont="1" applyFill="1" applyBorder="1" applyAlignment="1">
      <alignment horizontal="center" vertical="center" wrapText="1"/>
    </xf>
    <xf numFmtId="0" fontId="73" fillId="54" borderId="35" xfId="0" applyFont="1" applyFill="1" applyBorder="1" applyAlignment="1">
      <alignment horizontal="center" vertical="center" wrapText="1"/>
    </xf>
    <xf numFmtId="0" fontId="73" fillId="51" borderId="32" xfId="0" applyFont="1" applyFill="1" applyBorder="1" applyAlignment="1">
      <alignment horizontal="center" vertical="center" wrapText="1"/>
    </xf>
    <xf numFmtId="0" fontId="73" fillId="51" borderId="21" xfId="0" applyFont="1" applyFill="1" applyBorder="1" applyAlignment="1">
      <alignment horizontal="center" vertical="center" wrapText="1"/>
    </xf>
    <xf numFmtId="0" fontId="73" fillId="51" borderId="13" xfId="0" applyFont="1" applyFill="1" applyBorder="1" applyAlignment="1">
      <alignment horizontal="center" vertical="center" wrapText="1"/>
    </xf>
    <xf numFmtId="0" fontId="73" fillId="55" borderId="12" xfId="0" applyFont="1" applyFill="1" applyBorder="1" applyAlignment="1">
      <alignment horizontal="center" vertical="center" wrapText="1"/>
    </xf>
    <xf numFmtId="0" fontId="73" fillId="55" borderId="13" xfId="0" applyFont="1" applyFill="1" applyBorder="1" applyAlignment="1">
      <alignment horizontal="center" vertical="center" wrapText="1"/>
    </xf>
    <xf numFmtId="0" fontId="72" fillId="53" borderId="12" xfId="0" applyFont="1" applyFill="1" applyBorder="1" applyAlignment="1">
      <alignment horizontal="center" vertical="center" wrapText="1"/>
    </xf>
    <xf numFmtId="0" fontId="72" fillId="53" borderId="21" xfId="0" applyFont="1" applyFill="1" applyBorder="1" applyAlignment="1">
      <alignment horizontal="center" vertical="center" wrapText="1"/>
    </xf>
    <xf numFmtId="0" fontId="72" fillId="53" borderId="13" xfId="0" applyFont="1" applyFill="1" applyBorder="1" applyAlignment="1">
      <alignment horizontal="center" vertical="center" wrapText="1"/>
    </xf>
  </cellXfs>
  <cellStyles count="54">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Bad 2" xfId="35" xr:uid="{00000000-0005-0000-0000-000018000000}"/>
    <cellStyle name="Calculation 2" xfId="24" xr:uid="{00000000-0005-0000-0000-000019000000}"/>
    <cellStyle name="Check Cell 2" xfId="25" xr:uid="{00000000-0005-0000-0000-00001A000000}"/>
    <cellStyle name="Currency 2" xfId="36" xr:uid="{00000000-0005-0000-0000-00001B000000}"/>
    <cellStyle name="Explanatory Text 2" xfId="43" xr:uid="{00000000-0005-0000-0000-00001C000000}"/>
    <cellStyle name="Good 2" xfId="23" xr:uid="{00000000-0005-0000-0000-00001D000000}"/>
    <cellStyle name="Heading 1 2" xfId="45" xr:uid="{00000000-0005-0000-0000-00001E000000}"/>
    <cellStyle name="Heading 2 2" xfId="46" xr:uid="{00000000-0005-0000-0000-00001F000000}"/>
    <cellStyle name="Heading 3 2" xfId="47" xr:uid="{00000000-0005-0000-0000-000020000000}"/>
    <cellStyle name="Heading 4 2" xfId="27" xr:uid="{00000000-0005-0000-0000-000021000000}"/>
    <cellStyle name="Input 2" xfId="34" xr:uid="{00000000-0005-0000-0000-000022000000}"/>
    <cellStyle name="Linked Cell 2" xfId="26" xr:uid="{00000000-0005-0000-0000-000023000000}"/>
    <cellStyle name="Millares" xfId="52" builtinId="3"/>
    <cellStyle name="Neutral 2" xfId="37" xr:uid="{00000000-0005-0000-0000-000025000000}"/>
    <cellStyle name="Nor}al" xfId="38" xr:uid="{00000000-0005-0000-0000-000026000000}"/>
    <cellStyle name="Normal" xfId="0" builtinId="0"/>
    <cellStyle name="Normal 2" xfId="1" xr:uid="{00000000-0005-0000-0000-000028000000}"/>
    <cellStyle name="Normal 3" xfId="2" xr:uid="{00000000-0005-0000-0000-000029000000}"/>
    <cellStyle name="Normal 4" xfId="3" xr:uid="{00000000-0005-0000-0000-00002A000000}"/>
    <cellStyle name="Normal 4 2" xfId="4" xr:uid="{00000000-0005-0000-0000-00002B000000}"/>
    <cellStyle name="Normal 5" xfId="49" xr:uid="{00000000-0005-0000-0000-00002C000000}"/>
    <cellStyle name="Normal 6" xfId="50" xr:uid="{00000000-0005-0000-0000-00002D000000}"/>
    <cellStyle name="Normal 7" xfId="53" xr:uid="{00000000-0005-0000-0000-00002E000000}"/>
    <cellStyle name="Note 2" xfId="39" xr:uid="{00000000-0005-0000-0000-00002F000000}"/>
    <cellStyle name="Output 2" xfId="41" xr:uid="{00000000-0005-0000-0000-000030000000}"/>
    <cellStyle name="Percent 2" xfId="40" xr:uid="{00000000-0005-0000-0000-000031000000}"/>
    <cellStyle name="Porcentaje" xfId="51" builtinId="5"/>
    <cellStyle name="Title 2" xfId="44" xr:uid="{00000000-0005-0000-0000-000033000000}"/>
    <cellStyle name="Total 2" xfId="48" xr:uid="{00000000-0005-0000-0000-000034000000}"/>
    <cellStyle name="Warning Text 2" xfId="42" xr:uid="{00000000-0005-0000-0000-000035000000}"/>
  </cellStyles>
  <dxfs count="0"/>
  <tableStyles count="0" defaultTableStyle="TableStyleMedium2" defaultPivotStyle="PivotStyleLight16"/>
  <colors>
    <mruColors>
      <color rgb="FFFFFF99"/>
      <color rgb="FF83E828"/>
      <color rgb="FFFDE1FF"/>
      <color rgb="FFFFFFC5"/>
      <color rgb="FFDDFDFF"/>
      <color rgb="FFF5F99D"/>
      <color rgb="FF99FFCC"/>
      <color rgb="FFCC9900"/>
      <color rgb="FFFF66CC"/>
      <color rgb="FF04A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1</xdr:col>
      <xdr:colOff>1199922</xdr:colOff>
      <xdr:row>1</xdr:row>
      <xdr:rowOff>448101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85775" y="114300"/>
          <a:ext cx="1761897" cy="5243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676275</xdr:colOff>
      <xdr:row>1</xdr:row>
      <xdr:rowOff>26320</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38100" y="0"/>
          <a:ext cx="1400175" cy="359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85725</xdr:rowOff>
    </xdr:from>
    <xdr:to>
      <xdr:col>1</xdr:col>
      <xdr:colOff>1571625</xdr:colOff>
      <xdr:row>1</xdr:row>
      <xdr:rowOff>447675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57175" y="85725"/>
          <a:ext cx="2076450"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0</xdr:rowOff>
    </xdr:from>
    <xdr:to>
      <xdr:col>1</xdr:col>
      <xdr:colOff>714376</xdr:colOff>
      <xdr:row>2</xdr:row>
      <xdr:rowOff>307521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6676" y="0"/>
          <a:ext cx="1409700" cy="6885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0</xdr:row>
      <xdr:rowOff>114300</xdr:rowOff>
    </xdr:from>
    <xdr:to>
      <xdr:col>1</xdr:col>
      <xdr:colOff>1342797</xdr:colOff>
      <xdr:row>1</xdr:row>
      <xdr:rowOff>85725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42900" y="114300"/>
          <a:ext cx="1761897" cy="361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142876</xdr:colOff>
      <xdr:row>0</xdr:row>
      <xdr:rowOff>57150</xdr:rowOff>
    </xdr:from>
    <xdr:to>
      <xdr:col>1</xdr:col>
      <xdr:colOff>619126</xdr:colOff>
      <xdr:row>1</xdr:row>
      <xdr:rowOff>266700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42876" y="57150"/>
          <a:ext cx="1238250"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276226</xdr:colOff>
      <xdr:row>0</xdr:row>
      <xdr:rowOff>93133</xdr:rowOff>
    </xdr:from>
    <xdr:to>
      <xdr:col>1</xdr:col>
      <xdr:colOff>941918</xdr:colOff>
      <xdr:row>1</xdr:row>
      <xdr:rowOff>323217</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76226" y="93133"/>
          <a:ext cx="1427692" cy="630134"/>
        </a:xfrm>
        <a:prstGeom prst="rect">
          <a:avLst/>
        </a:prstGeom>
      </xdr:spPr>
    </xdr:pic>
    <xdr:clientData/>
  </xdr:twoCellAnchor>
  <xdr:twoCellAnchor editAs="oneCell">
    <xdr:from>
      <xdr:col>0</xdr:col>
      <xdr:colOff>402166</xdr:colOff>
      <xdr:row>19</xdr:row>
      <xdr:rowOff>95250</xdr:rowOff>
    </xdr:from>
    <xdr:to>
      <xdr:col>2</xdr:col>
      <xdr:colOff>121480</xdr:colOff>
      <xdr:row>21</xdr:row>
      <xdr:rowOff>131659</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02166" y="33613725"/>
          <a:ext cx="1767189" cy="4174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1</xdr:col>
      <xdr:colOff>657225</xdr:colOff>
      <xdr:row>1</xdr:row>
      <xdr:rowOff>409575</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5725" y="38100"/>
          <a:ext cx="1333500" cy="752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99733</xdr:colOff>
      <xdr:row>0</xdr:row>
      <xdr:rowOff>95250</xdr:rowOff>
    </xdr:from>
    <xdr:to>
      <xdr:col>1</xdr:col>
      <xdr:colOff>638175</xdr:colOff>
      <xdr:row>1</xdr:row>
      <xdr:rowOff>447675</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9733" y="95250"/>
          <a:ext cx="1300442" cy="733425"/>
        </a:xfrm>
        <a:prstGeom prst="rect">
          <a:avLst/>
        </a:prstGeom>
      </xdr:spPr>
    </xdr:pic>
    <xdr:clientData/>
  </xdr:twoCellAnchor>
  <xdr:twoCellAnchor editAs="oneCell">
    <xdr:from>
      <xdr:col>0</xdr:col>
      <xdr:colOff>66675</xdr:colOff>
      <xdr:row>18</xdr:row>
      <xdr:rowOff>28576</xdr:rowOff>
    </xdr:from>
    <xdr:to>
      <xdr:col>1</xdr:col>
      <xdr:colOff>695325</xdr:colOff>
      <xdr:row>20</xdr:row>
      <xdr:rowOff>123826</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66675" y="27717751"/>
          <a:ext cx="1390650" cy="476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152401</xdr:colOff>
      <xdr:row>0</xdr:row>
      <xdr:rowOff>133350</xdr:rowOff>
    </xdr:from>
    <xdr:to>
      <xdr:col>1</xdr:col>
      <xdr:colOff>571501</xdr:colOff>
      <xdr:row>1</xdr:row>
      <xdr:rowOff>428625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52401" y="133350"/>
          <a:ext cx="1181100" cy="714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3E828"/>
  </sheetPr>
  <dimension ref="A1:Q29"/>
  <sheetViews>
    <sheetView tabSelected="1" workbookViewId="0">
      <selection sqref="A1:B2"/>
    </sheetView>
  </sheetViews>
  <sheetFormatPr baseColWidth="10" defaultRowHeight="15" x14ac:dyDescent="0.25"/>
  <cols>
    <col min="1" max="1" width="15.7109375" customWidth="1"/>
    <col min="2" max="2" width="32.5703125" customWidth="1"/>
    <col min="3" max="3" width="33.5703125" customWidth="1"/>
    <col min="4" max="4" width="36.28515625" customWidth="1"/>
    <col min="5" max="5" width="25.85546875" customWidth="1"/>
    <col min="6" max="6" width="19" customWidth="1"/>
    <col min="7" max="7" width="16.42578125" customWidth="1"/>
    <col min="8" max="8" width="26.140625" customWidth="1"/>
    <col min="9" max="9" width="19.85546875" customWidth="1"/>
    <col min="10" max="10" width="51.7109375" customWidth="1"/>
    <col min="11" max="11" width="32.42578125" customWidth="1"/>
    <col min="12" max="12" width="34.140625" customWidth="1"/>
    <col min="13" max="13" width="27" customWidth="1"/>
    <col min="14" max="14" width="32.7109375" customWidth="1"/>
    <col min="15" max="15" width="26.28515625" customWidth="1"/>
    <col min="16" max="16" width="25.140625" customWidth="1"/>
    <col min="17" max="17" width="16.140625" customWidth="1"/>
  </cols>
  <sheetData>
    <row r="1" spans="1:17" x14ac:dyDescent="0.25">
      <c r="A1" s="344"/>
      <c r="B1" s="345"/>
      <c r="C1" s="348" t="s">
        <v>20</v>
      </c>
      <c r="D1" s="348"/>
      <c r="E1" s="348"/>
      <c r="F1" s="348"/>
      <c r="G1" s="348"/>
      <c r="H1" s="348"/>
      <c r="I1" s="348"/>
      <c r="J1" s="348"/>
      <c r="K1" s="348"/>
      <c r="L1" s="348"/>
      <c r="M1" s="348"/>
      <c r="N1" s="348"/>
      <c r="O1" s="348"/>
      <c r="P1" s="351" t="s">
        <v>11</v>
      </c>
      <c r="Q1" s="337" t="s">
        <v>100</v>
      </c>
    </row>
    <row r="2" spans="1:17" ht="41.25" customHeight="1" x14ac:dyDescent="0.25">
      <c r="A2" s="346"/>
      <c r="B2" s="347"/>
      <c r="C2" s="348"/>
      <c r="D2" s="348"/>
      <c r="E2" s="348"/>
      <c r="F2" s="348"/>
      <c r="G2" s="348"/>
      <c r="H2" s="348"/>
      <c r="I2" s="348"/>
      <c r="J2" s="348"/>
      <c r="K2" s="348"/>
      <c r="L2" s="348"/>
      <c r="M2" s="348"/>
      <c r="N2" s="348"/>
      <c r="O2" s="348"/>
      <c r="P2" s="351"/>
      <c r="Q2" s="337"/>
    </row>
    <row r="3" spans="1:17" ht="25.5" customHeight="1" x14ac:dyDescent="0.25">
      <c r="A3" s="338" t="s">
        <v>1</v>
      </c>
      <c r="B3" s="338"/>
      <c r="C3" s="339" t="s">
        <v>22</v>
      </c>
      <c r="D3" s="339"/>
      <c r="E3" s="339"/>
      <c r="F3" s="339"/>
      <c r="G3" s="339"/>
      <c r="H3" s="339"/>
      <c r="I3" s="339"/>
      <c r="J3" s="339"/>
      <c r="K3" s="339"/>
      <c r="L3" s="339"/>
      <c r="M3" s="339"/>
      <c r="N3" s="339"/>
      <c r="O3" s="340"/>
      <c r="P3" s="22" t="s">
        <v>12</v>
      </c>
      <c r="Q3" s="23">
        <v>1</v>
      </c>
    </row>
    <row r="4" spans="1:17" ht="33" customHeight="1" x14ac:dyDescent="0.25">
      <c r="A4" s="332" t="s">
        <v>2</v>
      </c>
      <c r="B4" s="332"/>
      <c r="C4" s="341">
        <v>43159</v>
      </c>
      <c r="D4" s="342"/>
      <c r="E4" s="342"/>
      <c r="F4" s="342"/>
      <c r="G4" s="342"/>
      <c r="H4" s="343"/>
      <c r="I4" s="354" t="s">
        <v>10</v>
      </c>
      <c r="J4" s="355"/>
      <c r="K4" s="355"/>
      <c r="L4" s="355"/>
      <c r="M4" s="355"/>
      <c r="N4" s="355"/>
      <c r="O4" s="355"/>
      <c r="P4" s="24" t="s">
        <v>101</v>
      </c>
      <c r="Q4" s="25">
        <v>43133</v>
      </c>
    </row>
    <row r="5" spans="1:17" ht="39" customHeight="1" x14ac:dyDescent="0.25">
      <c r="A5" s="329" t="s">
        <v>8</v>
      </c>
      <c r="B5" s="331" t="s">
        <v>3</v>
      </c>
      <c r="C5" s="331"/>
      <c r="D5" s="331"/>
      <c r="E5" s="332" t="s">
        <v>4</v>
      </c>
      <c r="F5" s="333" t="s">
        <v>19</v>
      </c>
      <c r="G5" s="334"/>
      <c r="H5" s="332" t="s">
        <v>5</v>
      </c>
      <c r="I5" s="352" t="s">
        <v>15</v>
      </c>
      <c r="J5" s="352"/>
      <c r="K5" s="352" t="s">
        <v>16</v>
      </c>
      <c r="L5" s="352"/>
      <c r="M5" s="352" t="s">
        <v>17</v>
      </c>
      <c r="N5" s="352"/>
      <c r="O5" s="352" t="s">
        <v>18</v>
      </c>
      <c r="P5" s="353"/>
      <c r="Q5" s="10" t="s">
        <v>13</v>
      </c>
    </row>
    <row r="6" spans="1:17" ht="70.5" customHeight="1" x14ac:dyDescent="0.25">
      <c r="A6" s="330"/>
      <c r="B6" s="7" t="s">
        <v>21</v>
      </c>
      <c r="C6" s="11" t="s">
        <v>6</v>
      </c>
      <c r="D6" s="11" t="s">
        <v>7</v>
      </c>
      <c r="E6" s="332"/>
      <c r="F6" s="335"/>
      <c r="G6" s="336"/>
      <c r="H6" s="332"/>
      <c r="I6" s="12" t="s">
        <v>9</v>
      </c>
      <c r="J6" s="29" t="s">
        <v>102</v>
      </c>
      <c r="K6" s="12" t="s">
        <v>9</v>
      </c>
      <c r="L6" s="29" t="s">
        <v>102</v>
      </c>
      <c r="M6" s="12" t="s">
        <v>9</v>
      </c>
      <c r="N6" s="29" t="s">
        <v>102</v>
      </c>
      <c r="O6" s="12" t="s">
        <v>9</v>
      </c>
      <c r="P6" s="29" t="s">
        <v>102</v>
      </c>
      <c r="Q6" s="26" t="s">
        <v>14</v>
      </c>
    </row>
    <row r="7" spans="1:17" ht="261.75" customHeight="1" x14ac:dyDescent="0.25">
      <c r="A7" s="13">
        <v>1</v>
      </c>
      <c r="B7" s="14" t="s">
        <v>24</v>
      </c>
      <c r="C7" s="111" t="s">
        <v>291</v>
      </c>
      <c r="D7" s="15" t="s">
        <v>25</v>
      </c>
      <c r="E7" s="16" t="s">
        <v>26</v>
      </c>
      <c r="F7" s="349" t="s">
        <v>27</v>
      </c>
      <c r="G7" s="350"/>
      <c r="H7" s="17" t="s">
        <v>23</v>
      </c>
      <c r="I7" s="18">
        <v>0.25</v>
      </c>
      <c r="J7" s="28" t="s">
        <v>91</v>
      </c>
      <c r="K7" s="18">
        <v>0.25</v>
      </c>
      <c r="L7" s="19" t="s">
        <v>103</v>
      </c>
      <c r="M7" s="41">
        <v>0.25</v>
      </c>
      <c r="N7" s="42" t="s">
        <v>115</v>
      </c>
      <c r="O7" s="18">
        <v>0.25</v>
      </c>
      <c r="P7" s="19" t="s">
        <v>120</v>
      </c>
      <c r="Q7" s="27">
        <f>(I7+K7+M7+O7)*1</f>
        <v>1</v>
      </c>
    </row>
    <row r="8" spans="1:17" ht="200.25" customHeight="1" thickBot="1" x14ac:dyDescent="0.3">
      <c r="A8" s="13">
        <v>2</v>
      </c>
      <c r="B8" s="20" t="s">
        <v>0</v>
      </c>
      <c r="C8" s="15" t="s">
        <v>86</v>
      </c>
      <c r="D8" s="15" t="s">
        <v>87</v>
      </c>
      <c r="E8" s="16" t="s">
        <v>88</v>
      </c>
      <c r="F8" s="349" t="s">
        <v>121</v>
      </c>
      <c r="G8" s="350"/>
      <c r="H8" s="21" t="s">
        <v>89</v>
      </c>
      <c r="I8" s="31">
        <v>0.6</v>
      </c>
      <c r="J8" s="28" t="s">
        <v>90</v>
      </c>
      <c r="K8" s="31">
        <v>0.15</v>
      </c>
      <c r="L8" s="19" t="s">
        <v>104</v>
      </c>
      <c r="M8" s="43">
        <v>0.1</v>
      </c>
      <c r="N8" s="42" t="s">
        <v>119</v>
      </c>
      <c r="O8" s="18">
        <v>0.05</v>
      </c>
      <c r="P8" s="19" t="s">
        <v>122</v>
      </c>
      <c r="Q8" s="27">
        <f>(I8+K8+M8+O8)*1</f>
        <v>0.9</v>
      </c>
    </row>
    <row r="9" spans="1:17" ht="16.5" thickBot="1" x14ac:dyDescent="0.3">
      <c r="I9" s="32">
        <f>AVERAGE(I7:I8)</f>
        <v>0.42499999999999999</v>
      </c>
      <c r="J9" s="30"/>
      <c r="K9" s="32">
        <f>AVERAGE(K7:K8)</f>
        <v>0.2</v>
      </c>
      <c r="M9" s="32">
        <f>AVERAGE(M7:M8)</f>
        <v>0.17499999999999999</v>
      </c>
      <c r="O9" s="32">
        <f>AVERAGE(O7:O8)</f>
        <v>0.15</v>
      </c>
      <c r="P9" s="8" t="s">
        <v>99</v>
      </c>
      <c r="Q9" s="9">
        <f>AVERAGE(Q7:Q8)</f>
        <v>0.95</v>
      </c>
    </row>
    <row r="11" spans="1:17" ht="15.75" thickBot="1" x14ac:dyDescent="0.3"/>
    <row r="12" spans="1:17" ht="35.25" customHeight="1" thickBot="1" x14ac:dyDescent="0.3">
      <c r="A12" s="356" t="s">
        <v>34</v>
      </c>
      <c r="B12" s="356"/>
      <c r="C12" s="5" t="s">
        <v>35</v>
      </c>
      <c r="D12" s="357" t="s">
        <v>36</v>
      </c>
      <c r="E12" s="358"/>
      <c r="F12" s="358"/>
      <c r="G12" s="358"/>
      <c r="H12" s="358"/>
      <c r="I12" s="359"/>
    </row>
    <row r="13" spans="1:17" ht="35.25" customHeight="1" x14ac:dyDescent="0.25">
      <c r="A13" s="360" t="s">
        <v>37</v>
      </c>
      <c r="B13" s="361" t="s">
        <v>38</v>
      </c>
      <c r="C13" s="362" t="s">
        <v>39</v>
      </c>
      <c r="D13" s="363" t="s">
        <v>40</v>
      </c>
      <c r="E13" s="365" t="s">
        <v>41</v>
      </c>
      <c r="F13" s="367" t="s">
        <v>42</v>
      </c>
      <c r="G13" s="369" t="s">
        <v>43</v>
      </c>
      <c r="H13" s="371" t="s">
        <v>44</v>
      </c>
      <c r="I13" s="372" t="s">
        <v>85</v>
      </c>
      <c r="J13" s="385" t="s">
        <v>105</v>
      </c>
      <c r="K13" s="387" t="s">
        <v>123</v>
      </c>
    </row>
    <row r="14" spans="1:17" ht="36.75" customHeight="1" x14ac:dyDescent="0.25">
      <c r="A14" s="360"/>
      <c r="B14" s="361"/>
      <c r="C14" s="362"/>
      <c r="D14" s="364"/>
      <c r="E14" s="366"/>
      <c r="F14" s="368"/>
      <c r="G14" s="370"/>
      <c r="H14" s="371"/>
      <c r="I14" s="373"/>
      <c r="J14" s="386"/>
      <c r="K14" s="388"/>
    </row>
    <row r="15" spans="1:17" ht="71.25" x14ac:dyDescent="0.25">
      <c r="A15" s="374" t="s">
        <v>45</v>
      </c>
      <c r="B15" s="375" t="s">
        <v>46</v>
      </c>
      <c r="C15" s="38" t="s">
        <v>47</v>
      </c>
      <c r="D15" s="376" t="s">
        <v>48</v>
      </c>
      <c r="E15" s="35" t="s">
        <v>49</v>
      </c>
      <c r="F15" s="4" t="s">
        <v>50</v>
      </c>
      <c r="G15" s="4" t="s">
        <v>51</v>
      </c>
      <c r="H15" s="377" t="s">
        <v>52</v>
      </c>
      <c r="I15" s="6" t="s">
        <v>92</v>
      </c>
      <c r="J15" s="378" t="s">
        <v>106</v>
      </c>
      <c r="K15" s="378" t="s">
        <v>116</v>
      </c>
    </row>
    <row r="16" spans="1:17" ht="156.75" x14ac:dyDescent="0.25">
      <c r="A16" s="374"/>
      <c r="B16" s="375"/>
      <c r="C16" s="38" t="s">
        <v>53</v>
      </c>
      <c r="D16" s="376"/>
      <c r="E16" s="36" t="s">
        <v>54</v>
      </c>
      <c r="F16" s="40" t="s">
        <v>55</v>
      </c>
      <c r="G16" s="4" t="s">
        <v>56</v>
      </c>
      <c r="H16" s="377"/>
      <c r="I16" s="6" t="s">
        <v>93</v>
      </c>
      <c r="J16" s="379"/>
      <c r="K16" s="379"/>
    </row>
    <row r="17" spans="1:11" ht="171" x14ac:dyDescent="0.25">
      <c r="A17" s="374"/>
      <c r="B17" s="375"/>
      <c r="C17" s="38" t="s">
        <v>57</v>
      </c>
      <c r="D17" s="38" t="s">
        <v>58</v>
      </c>
      <c r="E17" s="35" t="s">
        <v>49</v>
      </c>
      <c r="F17" s="40" t="s">
        <v>59</v>
      </c>
      <c r="G17" s="4" t="s">
        <v>51</v>
      </c>
      <c r="H17" s="377"/>
      <c r="I17" s="6" t="s">
        <v>94</v>
      </c>
      <c r="J17" s="380"/>
      <c r="K17" s="380"/>
    </row>
    <row r="18" spans="1:11" ht="71.25" x14ac:dyDescent="0.25">
      <c r="A18" s="374"/>
      <c r="B18" s="375"/>
      <c r="C18" s="38" t="s">
        <v>60</v>
      </c>
      <c r="D18" s="374" t="s">
        <v>58</v>
      </c>
      <c r="E18" s="36" t="s">
        <v>61</v>
      </c>
      <c r="F18" s="381" t="s">
        <v>62</v>
      </c>
      <c r="G18" s="381" t="s">
        <v>63</v>
      </c>
      <c r="H18" s="377" t="s">
        <v>108</v>
      </c>
      <c r="I18" s="6" t="s">
        <v>95</v>
      </c>
      <c r="J18" s="378" t="s">
        <v>107</v>
      </c>
      <c r="K18" s="378" t="s">
        <v>117</v>
      </c>
    </row>
    <row r="19" spans="1:11" ht="71.25" x14ac:dyDescent="0.25">
      <c r="A19" s="374"/>
      <c r="B19" s="375"/>
      <c r="C19" s="38" t="s">
        <v>64</v>
      </c>
      <c r="D19" s="374"/>
      <c r="E19" s="36" t="s">
        <v>65</v>
      </c>
      <c r="F19" s="381"/>
      <c r="G19" s="381"/>
      <c r="H19" s="377"/>
      <c r="I19" s="6" t="s">
        <v>96</v>
      </c>
      <c r="J19" s="379"/>
      <c r="K19" s="379"/>
    </row>
    <row r="20" spans="1:11" ht="71.25" x14ac:dyDescent="0.25">
      <c r="A20" s="374"/>
      <c r="B20" s="375"/>
      <c r="C20" s="38" t="s">
        <v>66</v>
      </c>
      <c r="D20" s="374"/>
      <c r="E20" s="36" t="s">
        <v>67</v>
      </c>
      <c r="F20" s="381"/>
      <c r="G20" s="381"/>
      <c r="H20" s="377"/>
      <c r="I20" s="6" t="s">
        <v>97</v>
      </c>
      <c r="J20" s="380"/>
      <c r="K20" s="380"/>
    </row>
    <row r="21" spans="1:11" ht="71.25" x14ac:dyDescent="0.25">
      <c r="A21" s="374"/>
      <c r="B21" s="375"/>
      <c r="C21" s="38" t="s">
        <v>68</v>
      </c>
      <c r="D21" s="374"/>
      <c r="E21" s="36" t="s">
        <v>69</v>
      </c>
      <c r="F21" s="381"/>
      <c r="G21" s="381"/>
      <c r="H21" s="377"/>
      <c r="I21" s="6" t="s">
        <v>98</v>
      </c>
      <c r="J21" s="33"/>
      <c r="K21" s="33"/>
    </row>
    <row r="22" spans="1:11" ht="54" customHeight="1" x14ac:dyDescent="0.25">
      <c r="A22" s="374" t="s">
        <v>45</v>
      </c>
      <c r="B22" s="375" t="s">
        <v>71</v>
      </c>
      <c r="C22" s="38" t="s">
        <v>72</v>
      </c>
      <c r="D22" s="374" t="s">
        <v>73</v>
      </c>
      <c r="E22" s="36" t="s">
        <v>74</v>
      </c>
      <c r="F22" s="381" t="s">
        <v>75</v>
      </c>
      <c r="G22" s="389" t="s">
        <v>63</v>
      </c>
      <c r="H22" s="382" t="s">
        <v>76</v>
      </c>
      <c r="I22" s="6" t="s">
        <v>111</v>
      </c>
      <c r="J22" s="34" t="s">
        <v>112</v>
      </c>
      <c r="K22" s="378" t="s">
        <v>118</v>
      </c>
    </row>
    <row r="23" spans="1:11" ht="71.25" x14ac:dyDescent="0.25">
      <c r="A23" s="374"/>
      <c r="B23" s="375"/>
      <c r="C23" s="38" t="s">
        <v>77</v>
      </c>
      <c r="D23" s="374"/>
      <c r="E23" s="36" t="s">
        <v>78</v>
      </c>
      <c r="F23" s="381"/>
      <c r="G23" s="389"/>
      <c r="H23" s="382"/>
      <c r="I23" s="6" t="s">
        <v>109</v>
      </c>
      <c r="J23" s="34" t="s">
        <v>113</v>
      </c>
      <c r="K23" s="380"/>
    </row>
    <row r="24" spans="1:11" ht="28.15" customHeight="1" x14ac:dyDescent="0.25">
      <c r="A24" s="374"/>
      <c r="B24" s="375"/>
      <c r="C24" s="38" t="s">
        <v>79</v>
      </c>
      <c r="D24" s="374"/>
      <c r="E24" s="36" t="s">
        <v>80</v>
      </c>
      <c r="F24" s="381"/>
      <c r="G24" s="389"/>
      <c r="H24" s="382"/>
      <c r="I24" s="6" t="s">
        <v>110</v>
      </c>
      <c r="J24" s="37" t="s">
        <v>114</v>
      </c>
      <c r="K24" s="383" t="s">
        <v>114</v>
      </c>
    </row>
    <row r="25" spans="1:11" ht="24" x14ac:dyDescent="0.25">
      <c r="A25" s="374"/>
      <c r="B25" s="375"/>
      <c r="C25" s="38" t="s">
        <v>81</v>
      </c>
      <c r="D25" s="374"/>
      <c r="E25" s="36" t="s">
        <v>80</v>
      </c>
      <c r="F25" s="381"/>
      <c r="G25" s="389"/>
      <c r="H25" s="382"/>
      <c r="I25" s="6"/>
      <c r="J25" s="33"/>
      <c r="K25" s="384"/>
    </row>
    <row r="26" spans="1:11" ht="73.5" customHeight="1" x14ac:dyDescent="0.25">
      <c r="A26" s="38" t="s">
        <v>45</v>
      </c>
      <c r="B26" s="39" t="s">
        <v>82</v>
      </c>
      <c r="C26" s="38" t="s">
        <v>81</v>
      </c>
      <c r="D26" s="38" t="s">
        <v>58</v>
      </c>
      <c r="E26" s="36" t="s">
        <v>83</v>
      </c>
      <c r="F26" s="40" t="s">
        <v>70</v>
      </c>
      <c r="G26" s="40" t="s">
        <v>84</v>
      </c>
      <c r="H26" s="382"/>
      <c r="I26" s="6"/>
      <c r="J26" s="33"/>
      <c r="K26" s="33"/>
    </row>
    <row r="27" spans="1:11" ht="15.75" thickBot="1" x14ac:dyDescent="0.3"/>
    <row r="28" spans="1:11" x14ac:dyDescent="0.25">
      <c r="A28" s="271" t="s">
        <v>789</v>
      </c>
      <c r="B28" s="272"/>
    </row>
    <row r="29" spans="1:11" ht="15.75" thickBot="1" x14ac:dyDescent="0.3">
      <c r="A29" s="273" t="s">
        <v>809</v>
      </c>
      <c r="B29" s="274"/>
    </row>
  </sheetData>
  <mergeCells count="53">
    <mergeCell ref="A22:A25"/>
    <mergeCell ref="B22:B25"/>
    <mergeCell ref="D22:D25"/>
    <mergeCell ref="F22:F25"/>
    <mergeCell ref="G22:G25"/>
    <mergeCell ref="H22:H26"/>
    <mergeCell ref="K22:K23"/>
    <mergeCell ref="K24:K25"/>
    <mergeCell ref="J13:J14"/>
    <mergeCell ref="K13:K14"/>
    <mergeCell ref="K15:K17"/>
    <mergeCell ref="K18:K20"/>
    <mergeCell ref="A15:A21"/>
    <mergeCell ref="B15:B21"/>
    <mergeCell ref="D15:D16"/>
    <mergeCell ref="H15:H17"/>
    <mergeCell ref="J15:J17"/>
    <mergeCell ref="D18:D21"/>
    <mergeCell ref="F18:F21"/>
    <mergeCell ref="G18:G21"/>
    <mergeCell ref="H18:H21"/>
    <mergeCell ref="J18:J20"/>
    <mergeCell ref="A12:B12"/>
    <mergeCell ref="D12:I12"/>
    <mergeCell ref="A13:A14"/>
    <mergeCell ref="B13:B14"/>
    <mergeCell ref="C13:C14"/>
    <mergeCell ref="D13:D14"/>
    <mergeCell ref="E13:E14"/>
    <mergeCell ref="F13:F14"/>
    <mergeCell ref="G13:G14"/>
    <mergeCell ref="H13:H14"/>
    <mergeCell ref="I13:I14"/>
    <mergeCell ref="F8:G8"/>
    <mergeCell ref="P1:P2"/>
    <mergeCell ref="I5:J5"/>
    <mergeCell ref="K5:L5"/>
    <mergeCell ref="M5:N5"/>
    <mergeCell ref="O5:P5"/>
    <mergeCell ref="F7:G7"/>
    <mergeCell ref="I4:O4"/>
    <mergeCell ref="Q1:Q2"/>
    <mergeCell ref="A3:B3"/>
    <mergeCell ref="C3:O3"/>
    <mergeCell ref="A4:B4"/>
    <mergeCell ref="C4:H4"/>
    <mergeCell ref="A1:B2"/>
    <mergeCell ref="C1:O2"/>
    <mergeCell ref="A5:A6"/>
    <mergeCell ref="B5:D5"/>
    <mergeCell ref="E5:E6"/>
    <mergeCell ref="F5:G6"/>
    <mergeCell ref="H5: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Q23"/>
  <sheetViews>
    <sheetView topLeftCell="A20" workbookViewId="0">
      <selection activeCell="B20" sqref="B20"/>
    </sheetView>
  </sheetViews>
  <sheetFormatPr baseColWidth="10" defaultRowHeight="15" x14ac:dyDescent="0.25"/>
  <cols>
    <col min="3" max="3" width="20.5703125" customWidth="1"/>
    <col min="4" max="4" width="25.85546875" customWidth="1"/>
    <col min="5" max="5" width="20.7109375" customWidth="1"/>
    <col min="6" max="6" width="19.140625" customWidth="1"/>
    <col min="8" max="8" width="18.28515625" customWidth="1"/>
    <col min="9" max="9" width="20.7109375" customWidth="1"/>
    <col min="10" max="10" width="22.42578125" customWidth="1"/>
    <col min="12" max="12" width="20.140625" customWidth="1"/>
    <col min="14" max="14" width="20" customWidth="1"/>
    <col min="16" max="16" width="29.42578125" customWidth="1"/>
  </cols>
  <sheetData>
    <row r="1" spans="1:17" ht="26.25" customHeight="1" x14ac:dyDescent="0.25">
      <c r="A1" s="344"/>
      <c r="B1" s="345"/>
      <c r="C1" s="398" t="s">
        <v>722</v>
      </c>
      <c r="D1" s="398"/>
      <c r="E1" s="398"/>
      <c r="F1" s="398"/>
      <c r="G1" s="398"/>
      <c r="H1" s="398"/>
      <c r="I1" s="398"/>
      <c r="J1" s="398"/>
      <c r="K1" s="398"/>
      <c r="L1" s="398"/>
      <c r="M1" s="398"/>
      <c r="N1" s="398"/>
      <c r="O1" s="398"/>
      <c r="P1" s="411" t="s">
        <v>11</v>
      </c>
      <c r="Q1" s="412" t="s">
        <v>100</v>
      </c>
    </row>
    <row r="2" spans="1:17" ht="27.75" customHeight="1" x14ac:dyDescent="0.25">
      <c r="A2" s="346"/>
      <c r="B2" s="347"/>
      <c r="C2" s="398"/>
      <c r="D2" s="398"/>
      <c r="E2" s="398"/>
      <c r="F2" s="398"/>
      <c r="G2" s="398"/>
      <c r="H2" s="398"/>
      <c r="I2" s="398"/>
      <c r="J2" s="398"/>
      <c r="K2" s="398"/>
      <c r="L2" s="398"/>
      <c r="M2" s="398"/>
      <c r="N2" s="398"/>
      <c r="O2" s="398"/>
      <c r="P2" s="411"/>
      <c r="Q2" s="412"/>
    </row>
    <row r="3" spans="1:17" ht="24" customHeight="1" x14ac:dyDescent="0.25">
      <c r="A3" s="413" t="s">
        <v>1</v>
      </c>
      <c r="B3" s="413"/>
      <c r="C3" s="402" t="s">
        <v>723</v>
      </c>
      <c r="D3" s="402"/>
      <c r="E3" s="402"/>
      <c r="F3" s="402"/>
      <c r="G3" s="402"/>
      <c r="H3" s="402"/>
      <c r="I3" s="402"/>
      <c r="J3" s="402"/>
      <c r="K3" s="402"/>
      <c r="L3" s="402"/>
      <c r="M3" s="402"/>
      <c r="N3" s="402"/>
      <c r="O3" s="402"/>
      <c r="P3" s="112" t="s">
        <v>12</v>
      </c>
      <c r="Q3" s="113">
        <v>1</v>
      </c>
    </row>
    <row r="4" spans="1:17" ht="15.75" x14ac:dyDescent="0.25">
      <c r="A4" s="398" t="s">
        <v>2</v>
      </c>
      <c r="B4" s="398"/>
      <c r="C4" s="399">
        <v>43216</v>
      </c>
      <c r="D4" s="400"/>
      <c r="E4" s="400"/>
      <c r="F4" s="400"/>
      <c r="G4" s="400"/>
      <c r="H4" s="401"/>
      <c r="I4" s="402" t="s">
        <v>10</v>
      </c>
      <c r="J4" s="402"/>
      <c r="K4" s="402"/>
      <c r="L4" s="402"/>
      <c r="M4" s="402"/>
      <c r="N4" s="402"/>
      <c r="O4" s="402"/>
      <c r="P4" s="48" t="s">
        <v>101</v>
      </c>
      <c r="Q4" s="114">
        <v>43133</v>
      </c>
    </row>
    <row r="5" spans="1:17" ht="45.75" customHeight="1" x14ac:dyDescent="0.25">
      <c r="A5" s="403" t="s">
        <v>8</v>
      </c>
      <c r="B5" s="405" t="s">
        <v>3</v>
      </c>
      <c r="C5" s="405"/>
      <c r="D5" s="405"/>
      <c r="E5" s="398" t="s">
        <v>4</v>
      </c>
      <c r="F5" s="406" t="s">
        <v>19</v>
      </c>
      <c r="G5" s="407"/>
      <c r="H5" s="398" t="s">
        <v>5</v>
      </c>
      <c r="I5" s="582" t="s">
        <v>15</v>
      </c>
      <c r="J5" s="583"/>
      <c r="K5" s="584" t="s">
        <v>16</v>
      </c>
      <c r="L5" s="584"/>
      <c r="M5" s="584" t="s">
        <v>17</v>
      </c>
      <c r="N5" s="584"/>
      <c r="O5" s="584" t="s">
        <v>18</v>
      </c>
      <c r="P5" s="582"/>
      <c r="Q5" s="252" t="s">
        <v>13</v>
      </c>
    </row>
    <row r="6" spans="1:17" ht="56.25" x14ac:dyDescent="0.25">
      <c r="A6" s="404"/>
      <c r="B6" s="55" t="s">
        <v>21</v>
      </c>
      <c r="C6" s="53" t="s">
        <v>6</v>
      </c>
      <c r="D6" s="53" t="s">
        <v>7</v>
      </c>
      <c r="E6" s="398"/>
      <c r="F6" s="408"/>
      <c r="G6" s="409"/>
      <c r="H6" s="398"/>
      <c r="I6" s="116" t="s">
        <v>9</v>
      </c>
      <c r="J6" s="117" t="s">
        <v>102</v>
      </c>
      <c r="K6" s="116" t="s">
        <v>9</v>
      </c>
      <c r="L6" s="117" t="s">
        <v>102</v>
      </c>
      <c r="M6" s="116" t="s">
        <v>9</v>
      </c>
      <c r="N6" s="117" t="s">
        <v>102</v>
      </c>
      <c r="O6" s="116" t="s">
        <v>9</v>
      </c>
      <c r="P6" s="117" t="s">
        <v>102</v>
      </c>
      <c r="Q6" s="118" t="s">
        <v>14</v>
      </c>
    </row>
    <row r="7" spans="1:17" ht="408" x14ac:dyDescent="0.25">
      <c r="A7" s="57">
        <v>1</v>
      </c>
      <c r="B7" s="87" t="s">
        <v>724</v>
      </c>
      <c r="C7" s="81" t="s">
        <v>725</v>
      </c>
      <c r="D7" s="81" t="s">
        <v>726</v>
      </c>
      <c r="E7" s="81" t="s">
        <v>727</v>
      </c>
      <c r="F7" s="576" t="s">
        <v>728</v>
      </c>
      <c r="G7" s="577"/>
      <c r="H7" s="59" t="s">
        <v>729</v>
      </c>
      <c r="I7" s="120">
        <v>0.25</v>
      </c>
      <c r="J7" s="122" t="s">
        <v>730</v>
      </c>
      <c r="K7" s="120">
        <v>0.25</v>
      </c>
      <c r="L7" s="122" t="s">
        <v>731</v>
      </c>
      <c r="M7" s="120">
        <v>0.25</v>
      </c>
      <c r="N7" s="122" t="s">
        <v>732</v>
      </c>
      <c r="O7" s="120">
        <v>0</v>
      </c>
      <c r="P7" s="122" t="s">
        <v>733</v>
      </c>
      <c r="Q7" s="156">
        <f>(I7+K7+M7+O7)*1</f>
        <v>0.75</v>
      </c>
    </row>
    <row r="8" spans="1:17" ht="142.9" customHeight="1" x14ac:dyDescent="0.25">
      <c r="A8" s="57">
        <v>2</v>
      </c>
      <c r="B8" s="87" t="s">
        <v>827</v>
      </c>
      <c r="C8" s="59" t="s">
        <v>801</v>
      </c>
      <c r="D8" s="59" t="s">
        <v>802</v>
      </c>
      <c r="E8" s="59" t="s">
        <v>734</v>
      </c>
      <c r="F8" s="431" t="s">
        <v>735</v>
      </c>
      <c r="G8" s="432"/>
      <c r="H8" s="59" t="s">
        <v>736</v>
      </c>
      <c r="I8" s="120">
        <v>0.25</v>
      </c>
      <c r="J8" s="122" t="s">
        <v>737</v>
      </c>
      <c r="K8" s="120">
        <v>0.25</v>
      </c>
      <c r="L8" s="122" t="s">
        <v>738</v>
      </c>
      <c r="M8" s="120">
        <v>0.25</v>
      </c>
      <c r="N8" s="122" t="s">
        <v>739</v>
      </c>
      <c r="O8" s="120">
        <v>0.25</v>
      </c>
      <c r="P8" s="122"/>
      <c r="Q8" s="156">
        <f>(I8+K8+M8+O8)*1</f>
        <v>1</v>
      </c>
    </row>
    <row r="9" spans="1:17" ht="191.25" x14ac:dyDescent="0.25">
      <c r="A9" s="57">
        <v>3</v>
      </c>
      <c r="B9" s="74" t="s">
        <v>740</v>
      </c>
      <c r="C9" s="81" t="s">
        <v>741</v>
      </c>
      <c r="D9" s="59" t="s">
        <v>742</v>
      </c>
      <c r="E9" s="59" t="s">
        <v>743</v>
      </c>
      <c r="F9" s="576" t="s">
        <v>744</v>
      </c>
      <c r="G9" s="577"/>
      <c r="H9" s="59"/>
      <c r="I9" s="120">
        <v>0.25</v>
      </c>
      <c r="J9" s="122" t="s">
        <v>745</v>
      </c>
      <c r="K9" s="120">
        <v>0.25</v>
      </c>
      <c r="L9" s="122" t="s">
        <v>746</v>
      </c>
      <c r="M9" s="120">
        <v>0.25</v>
      </c>
      <c r="N9" s="122" t="s">
        <v>747</v>
      </c>
      <c r="O9" s="120">
        <v>0.25</v>
      </c>
      <c r="P9" s="122" t="s">
        <v>748</v>
      </c>
      <c r="Q9" s="156">
        <f>(I9+K9+M9+O9)*1</f>
        <v>1</v>
      </c>
    </row>
    <row r="10" spans="1:17" ht="15.75" x14ac:dyDescent="0.25">
      <c r="I10" s="147">
        <f>AVERAGE(I7:I9)</f>
        <v>0.25</v>
      </c>
      <c r="K10" s="147">
        <f>AVERAGE(K7:K9)</f>
        <v>0.25</v>
      </c>
      <c r="M10" s="147">
        <f>AVERAGE(M7:M9)</f>
        <v>0.25</v>
      </c>
      <c r="O10" s="147">
        <f>AVERAGE(O7:O9)</f>
        <v>0.16666666666666666</v>
      </c>
      <c r="P10" s="181" t="s">
        <v>456</v>
      </c>
      <c r="Q10" s="253">
        <f>AVERAGE(Q7:Q9)</f>
        <v>0.91666666666666663</v>
      </c>
    </row>
    <row r="11" spans="1:17" x14ac:dyDescent="0.25">
      <c r="A11" s="356" t="s">
        <v>31</v>
      </c>
      <c r="B11" s="356"/>
      <c r="C11" s="6" t="s">
        <v>32</v>
      </c>
      <c r="D11" s="580" t="s">
        <v>33</v>
      </c>
      <c r="E11" s="580"/>
      <c r="F11" s="580"/>
      <c r="G11" s="580"/>
      <c r="H11" s="580"/>
      <c r="I11" s="581"/>
      <c r="J11" s="33"/>
      <c r="K11" s="33"/>
      <c r="L11" s="33"/>
      <c r="M11" s="33"/>
      <c r="N11" s="33"/>
    </row>
    <row r="12" spans="1:17" x14ac:dyDescent="0.25">
      <c r="A12" s="356" t="s">
        <v>34</v>
      </c>
      <c r="B12" s="356"/>
      <c r="C12" s="6" t="s">
        <v>35</v>
      </c>
      <c r="D12" s="578" t="s">
        <v>36</v>
      </c>
      <c r="E12" s="578"/>
      <c r="F12" s="578"/>
      <c r="G12" s="578"/>
      <c r="H12" s="578"/>
      <c r="I12" s="414"/>
      <c r="J12" s="33"/>
      <c r="K12" s="33"/>
      <c r="L12" s="33"/>
      <c r="M12" s="33"/>
      <c r="N12" s="33"/>
    </row>
    <row r="13" spans="1:17" ht="15.75" thickBot="1" x14ac:dyDescent="0.3"/>
    <row r="14" spans="1:17" ht="29.25" customHeight="1" x14ac:dyDescent="0.25">
      <c r="A14" s="360" t="s">
        <v>37</v>
      </c>
      <c r="B14" s="361" t="s">
        <v>38</v>
      </c>
      <c r="C14" s="362" t="s">
        <v>39</v>
      </c>
      <c r="D14" s="364" t="s">
        <v>40</v>
      </c>
      <c r="E14" s="366" t="s">
        <v>41</v>
      </c>
      <c r="F14" s="368" t="s">
        <v>42</v>
      </c>
      <c r="G14" s="370" t="s">
        <v>43</v>
      </c>
      <c r="H14" s="579" t="s">
        <v>44</v>
      </c>
      <c r="I14" s="524" t="s">
        <v>85</v>
      </c>
      <c r="J14" s="569" t="s">
        <v>222</v>
      </c>
      <c r="K14" s="570" t="s">
        <v>749</v>
      </c>
      <c r="L14" s="571"/>
      <c r="M14" s="570" t="s">
        <v>750</v>
      </c>
      <c r="N14" s="571"/>
    </row>
    <row r="15" spans="1:17" ht="42" customHeight="1" x14ac:dyDescent="0.25">
      <c r="A15" s="360"/>
      <c r="B15" s="361"/>
      <c r="C15" s="362"/>
      <c r="D15" s="364"/>
      <c r="E15" s="366"/>
      <c r="F15" s="368"/>
      <c r="G15" s="370"/>
      <c r="H15" s="371"/>
      <c r="I15" s="524"/>
      <c r="J15" s="569"/>
      <c r="K15" s="572"/>
      <c r="L15" s="573"/>
      <c r="M15" s="572"/>
      <c r="N15" s="573"/>
    </row>
    <row r="16" spans="1:17" ht="360" x14ac:dyDescent="0.25">
      <c r="A16" s="254" t="s">
        <v>751</v>
      </c>
      <c r="B16" s="255" t="s">
        <v>752</v>
      </c>
      <c r="C16" s="46" t="s">
        <v>753</v>
      </c>
      <c r="D16" s="46" t="s">
        <v>754</v>
      </c>
      <c r="E16" s="256" t="s">
        <v>755</v>
      </c>
      <c r="F16" s="257" t="s">
        <v>756</v>
      </c>
      <c r="G16" s="258" t="s">
        <v>757</v>
      </c>
      <c r="H16" s="33"/>
      <c r="I16" s="33"/>
      <c r="J16" s="259" t="s">
        <v>758</v>
      </c>
      <c r="K16" s="574" t="s">
        <v>759</v>
      </c>
      <c r="L16" s="575"/>
      <c r="M16" s="574" t="s">
        <v>760</v>
      </c>
      <c r="N16" s="575"/>
    </row>
    <row r="17" spans="1:14" ht="225" x14ac:dyDescent="0.25">
      <c r="A17" s="560" t="s">
        <v>751</v>
      </c>
      <c r="B17" s="374" t="s">
        <v>235</v>
      </c>
      <c r="C17" s="374" t="s">
        <v>761</v>
      </c>
      <c r="D17" s="374" t="s">
        <v>762</v>
      </c>
      <c r="E17" s="256" t="s">
        <v>763</v>
      </c>
      <c r="F17" s="257" t="s">
        <v>764</v>
      </c>
      <c r="G17" s="258" t="s">
        <v>757</v>
      </c>
      <c r="H17" s="561" t="s">
        <v>765</v>
      </c>
      <c r="I17" s="33"/>
      <c r="J17" s="259" t="s">
        <v>766</v>
      </c>
      <c r="K17" s="558"/>
      <c r="L17" s="559"/>
      <c r="M17" s="563"/>
      <c r="N17" s="564"/>
    </row>
    <row r="18" spans="1:14" ht="180" x14ac:dyDescent="0.25">
      <c r="A18" s="560"/>
      <c r="B18" s="374"/>
      <c r="C18" s="374"/>
      <c r="D18" s="374"/>
      <c r="E18" s="256" t="s">
        <v>767</v>
      </c>
      <c r="F18" s="257" t="s">
        <v>764</v>
      </c>
      <c r="G18" s="258" t="s">
        <v>768</v>
      </c>
      <c r="H18" s="562"/>
      <c r="I18" s="33"/>
      <c r="J18" s="259" t="s">
        <v>769</v>
      </c>
      <c r="K18" s="558" t="s">
        <v>770</v>
      </c>
      <c r="L18" s="559"/>
      <c r="M18" s="565" t="s">
        <v>771</v>
      </c>
      <c r="N18" s="566"/>
    </row>
    <row r="19" spans="1:14" ht="150" x14ac:dyDescent="0.25">
      <c r="A19" s="260" t="s">
        <v>751</v>
      </c>
      <c r="B19" s="261" t="s">
        <v>772</v>
      </c>
      <c r="C19" s="261" t="s">
        <v>773</v>
      </c>
      <c r="D19" s="261" t="s">
        <v>774</v>
      </c>
      <c r="E19" s="262" t="s">
        <v>775</v>
      </c>
      <c r="F19" s="263" t="s">
        <v>776</v>
      </c>
      <c r="G19" s="261" t="s">
        <v>777</v>
      </c>
      <c r="H19" s="264" t="s">
        <v>765</v>
      </c>
      <c r="I19" s="265" t="s">
        <v>778</v>
      </c>
      <c r="J19" s="266" t="s">
        <v>779</v>
      </c>
      <c r="K19" s="558" t="s">
        <v>780</v>
      </c>
      <c r="L19" s="559"/>
      <c r="M19" s="567" t="s">
        <v>781</v>
      </c>
      <c r="N19" s="568"/>
    </row>
    <row r="20" spans="1:14" ht="300" x14ac:dyDescent="0.25">
      <c r="A20" s="254" t="s">
        <v>751</v>
      </c>
      <c r="B20" s="267" t="s">
        <v>782</v>
      </c>
      <c r="C20" s="46" t="s">
        <v>783</v>
      </c>
      <c r="D20" s="46" t="s">
        <v>784</v>
      </c>
      <c r="E20" s="256" t="s">
        <v>785</v>
      </c>
      <c r="F20" s="268" t="s">
        <v>786</v>
      </c>
      <c r="G20" s="258" t="s">
        <v>231</v>
      </c>
      <c r="H20" s="269"/>
      <c r="I20" s="33"/>
      <c r="J20" s="259" t="s">
        <v>787</v>
      </c>
      <c r="K20" s="558"/>
      <c r="L20" s="559"/>
      <c r="M20" s="558" t="s">
        <v>788</v>
      </c>
      <c r="N20" s="559"/>
    </row>
    <row r="21" spans="1:14" ht="15.75" thickBot="1" x14ac:dyDescent="0.3"/>
    <row r="22" spans="1:14" x14ac:dyDescent="0.25">
      <c r="A22" s="281" t="s">
        <v>803</v>
      </c>
      <c r="B22" s="285"/>
      <c r="C22" s="286"/>
    </row>
    <row r="23" spans="1:14" ht="15.75" thickBot="1" x14ac:dyDescent="0.3">
      <c r="A23" s="283" t="s">
        <v>805</v>
      </c>
      <c r="B23" s="287"/>
      <c r="C23" s="288"/>
    </row>
  </sheetData>
  <mergeCells count="52">
    <mergeCell ref="Q1:Q2"/>
    <mergeCell ref="A3:B3"/>
    <mergeCell ref="C3:O3"/>
    <mergeCell ref="F7:G7"/>
    <mergeCell ref="F8:G8"/>
    <mergeCell ref="A1:B2"/>
    <mergeCell ref="C1:O2"/>
    <mergeCell ref="P1:P2"/>
    <mergeCell ref="A4:B4"/>
    <mergeCell ref="C4:H4"/>
    <mergeCell ref="I4:O4"/>
    <mergeCell ref="A5:A6"/>
    <mergeCell ref="B5:D5"/>
    <mergeCell ref="E5:E6"/>
    <mergeCell ref="F5:G6"/>
    <mergeCell ref="H5:H6"/>
    <mergeCell ref="I5:J5"/>
    <mergeCell ref="K5:L5"/>
    <mergeCell ref="M5:N5"/>
    <mergeCell ref="O5:P5"/>
    <mergeCell ref="F9:G9"/>
    <mergeCell ref="A12:B12"/>
    <mergeCell ref="D12:I12"/>
    <mergeCell ref="A14:A15"/>
    <mergeCell ref="B14:B15"/>
    <mergeCell ref="C14:C15"/>
    <mergeCell ref="D14:D15"/>
    <mergeCell ref="E14:E15"/>
    <mergeCell ref="F14:F15"/>
    <mergeCell ref="G14:G15"/>
    <mergeCell ref="H14:H15"/>
    <mergeCell ref="I14:I15"/>
    <mergeCell ref="A11:B11"/>
    <mergeCell ref="D11:I11"/>
    <mergeCell ref="J14:J15"/>
    <mergeCell ref="K14:L15"/>
    <mergeCell ref="M14:N15"/>
    <mergeCell ref="K16:L16"/>
    <mergeCell ref="M16:N16"/>
    <mergeCell ref="K20:L20"/>
    <mergeCell ref="M20:N20"/>
    <mergeCell ref="A17:A18"/>
    <mergeCell ref="B17:B18"/>
    <mergeCell ref="C17:C18"/>
    <mergeCell ref="D17:D18"/>
    <mergeCell ref="H17:H18"/>
    <mergeCell ref="K17:L17"/>
    <mergeCell ref="M17:N17"/>
    <mergeCell ref="K18:L18"/>
    <mergeCell ref="M18:N18"/>
    <mergeCell ref="K19:L19"/>
    <mergeCell ref="M19:N1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D53"/>
  <sheetViews>
    <sheetView workbookViewId="0">
      <selection activeCell="B2" sqref="B2"/>
    </sheetView>
  </sheetViews>
  <sheetFormatPr baseColWidth="10" defaultRowHeight="15" x14ac:dyDescent="0.25"/>
  <cols>
    <col min="1" max="1" width="4" customWidth="1"/>
    <col min="2" max="2" width="19.140625" customWidth="1"/>
    <col min="3" max="3" width="63.7109375" customWidth="1"/>
    <col min="4" max="4" width="40.7109375" customWidth="1"/>
  </cols>
  <sheetData>
    <row r="1" spans="2:4" ht="29.45" customHeight="1" x14ac:dyDescent="0.25">
      <c r="B1" s="585" t="s">
        <v>817</v>
      </c>
      <c r="C1" s="585"/>
      <c r="D1" s="585"/>
    </row>
    <row r="2" spans="2:4" ht="18.600000000000001" customHeight="1" thickBot="1" x14ac:dyDescent="0.3">
      <c r="B2" s="293" t="s">
        <v>806</v>
      </c>
      <c r="C2" s="293" t="s">
        <v>807</v>
      </c>
      <c r="D2" s="293" t="s">
        <v>804</v>
      </c>
    </row>
    <row r="3" spans="2:4" ht="54" customHeight="1" x14ac:dyDescent="0.25">
      <c r="B3" s="598" t="s">
        <v>22</v>
      </c>
      <c r="C3" s="300" t="s">
        <v>808</v>
      </c>
      <c r="D3" s="294" t="s">
        <v>46</v>
      </c>
    </row>
    <row r="4" spans="2:4" ht="25.5" x14ac:dyDescent="0.25">
      <c r="B4" s="599"/>
      <c r="C4" s="301" t="s">
        <v>0</v>
      </c>
      <c r="D4" s="295" t="s">
        <v>810</v>
      </c>
    </row>
    <row r="5" spans="2:4" ht="15.75" thickBot="1" x14ac:dyDescent="0.3">
      <c r="B5" s="600"/>
      <c r="C5" s="302"/>
      <c r="D5" s="296" t="s">
        <v>811</v>
      </c>
    </row>
    <row r="6" spans="2:4" ht="28.15" customHeight="1" x14ac:dyDescent="0.25">
      <c r="B6" s="601" t="s">
        <v>293</v>
      </c>
      <c r="C6" s="303" t="s">
        <v>300</v>
      </c>
      <c r="D6" s="297"/>
    </row>
    <row r="7" spans="2:4" ht="29.45" customHeight="1" x14ac:dyDescent="0.25">
      <c r="B7" s="602"/>
      <c r="C7" s="304" t="s">
        <v>307</v>
      </c>
      <c r="D7" s="298"/>
    </row>
    <row r="8" spans="2:4" ht="30.6" customHeight="1" x14ac:dyDescent="0.25">
      <c r="B8" s="602"/>
      <c r="C8" s="304" t="s">
        <v>316</v>
      </c>
      <c r="D8" s="298"/>
    </row>
    <row r="9" spans="2:4" x14ac:dyDescent="0.25">
      <c r="B9" s="602"/>
      <c r="C9" s="304" t="s">
        <v>330</v>
      </c>
      <c r="D9" s="298"/>
    </row>
    <row r="10" spans="2:4" x14ac:dyDescent="0.25">
      <c r="B10" s="602"/>
      <c r="C10" s="304" t="s">
        <v>352</v>
      </c>
      <c r="D10" s="298"/>
    </row>
    <row r="11" spans="2:4" ht="15.75" thickBot="1" x14ac:dyDescent="0.3">
      <c r="B11" s="603"/>
      <c r="C11" s="305" t="s">
        <v>352</v>
      </c>
      <c r="D11" s="299"/>
    </row>
    <row r="12" spans="2:4" ht="21.6" customHeight="1" x14ac:dyDescent="0.25">
      <c r="B12" s="604" t="s">
        <v>813</v>
      </c>
      <c r="C12" s="326" t="s">
        <v>364</v>
      </c>
      <c r="D12" s="307"/>
    </row>
    <row r="13" spans="2:4" ht="24" customHeight="1" x14ac:dyDescent="0.25">
      <c r="B13" s="605"/>
      <c r="C13" s="327" t="s">
        <v>374</v>
      </c>
      <c r="D13" s="308"/>
    </row>
    <row r="14" spans="2:4" ht="24" customHeight="1" thickBot="1" x14ac:dyDescent="0.3">
      <c r="B14" s="606"/>
      <c r="C14" s="328" t="s">
        <v>791</v>
      </c>
      <c r="D14" s="309"/>
    </row>
    <row r="15" spans="2:4" x14ac:dyDescent="0.25">
      <c r="B15" s="607" t="s">
        <v>815</v>
      </c>
      <c r="C15" s="310" t="s">
        <v>395</v>
      </c>
      <c r="D15" s="310"/>
    </row>
    <row r="16" spans="2:4" x14ac:dyDescent="0.25">
      <c r="B16" s="608"/>
      <c r="C16" s="290" t="s">
        <v>405</v>
      </c>
      <c r="D16" s="290"/>
    </row>
    <row r="17" spans="2:4" x14ac:dyDescent="0.25">
      <c r="B17" s="609"/>
      <c r="C17" s="290" t="s">
        <v>814</v>
      </c>
      <c r="D17" s="290"/>
    </row>
    <row r="18" spans="2:4" ht="19.899999999999999" customHeight="1" x14ac:dyDescent="0.25">
      <c r="B18" s="610" t="s">
        <v>425</v>
      </c>
      <c r="C18" s="313" t="s">
        <v>816</v>
      </c>
      <c r="D18" s="314"/>
    </row>
    <row r="19" spans="2:4" ht="25.5" x14ac:dyDescent="0.25">
      <c r="B19" s="611"/>
      <c r="C19" s="315" t="s">
        <v>437</v>
      </c>
      <c r="D19" s="314"/>
    </row>
    <row r="20" spans="2:4" x14ac:dyDescent="0.25">
      <c r="B20" s="612" t="s">
        <v>124</v>
      </c>
      <c r="C20" s="306" t="s">
        <v>130</v>
      </c>
      <c r="D20" s="306" t="s">
        <v>226</v>
      </c>
    </row>
    <row r="21" spans="2:4" ht="39" x14ac:dyDescent="0.25">
      <c r="B21" s="613"/>
      <c r="C21" s="316" t="s">
        <v>140</v>
      </c>
      <c r="D21" s="317" t="s">
        <v>236</v>
      </c>
    </row>
    <row r="22" spans="2:4" ht="38.25" x14ac:dyDescent="0.25">
      <c r="B22" s="613"/>
      <c r="C22" s="318" t="s">
        <v>150</v>
      </c>
      <c r="D22" s="319" t="s">
        <v>241</v>
      </c>
    </row>
    <row r="23" spans="2:4" x14ac:dyDescent="0.25">
      <c r="B23" s="613"/>
      <c r="C23" s="306" t="s">
        <v>160</v>
      </c>
      <c r="D23" s="306" t="s">
        <v>249</v>
      </c>
    </row>
    <row r="24" spans="2:4" ht="25.5" x14ac:dyDescent="0.25">
      <c r="B24" s="613"/>
      <c r="C24" s="318" t="s">
        <v>176</v>
      </c>
      <c r="D24" s="316" t="s">
        <v>256</v>
      </c>
    </row>
    <row r="25" spans="2:4" x14ac:dyDescent="0.25">
      <c r="B25" s="613"/>
      <c r="C25" s="306" t="s">
        <v>191</v>
      </c>
      <c r="D25" s="306" t="s">
        <v>268</v>
      </c>
    </row>
    <row r="26" spans="2:4" ht="25.5" x14ac:dyDescent="0.25">
      <c r="B26" s="613"/>
      <c r="C26" s="316" t="s">
        <v>200</v>
      </c>
      <c r="D26" s="319" t="s">
        <v>274</v>
      </c>
    </row>
    <row r="27" spans="2:4" x14ac:dyDescent="0.25">
      <c r="B27" s="614"/>
      <c r="C27" s="306" t="s">
        <v>210</v>
      </c>
      <c r="D27" s="306" t="s">
        <v>281</v>
      </c>
    </row>
    <row r="28" spans="2:4" ht="16.899999999999999" customHeight="1" x14ac:dyDescent="0.25">
      <c r="B28" s="586" t="s">
        <v>823</v>
      </c>
      <c r="C28" s="311" t="s">
        <v>818</v>
      </c>
      <c r="D28" s="311"/>
    </row>
    <row r="29" spans="2:4" ht="19.899999999999999" customHeight="1" x14ac:dyDescent="0.25">
      <c r="B29" s="587"/>
      <c r="C29" s="311" t="s">
        <v>819</v>
      </c>
      <c r="D29" s="311"/>
    </row>
    <row r="30" spans="2:4" ht="38.25" x14ac:dyDescent="0.25">
      <c r="B30" s="587"/>
      <c r="C30" s="291" t="s">
        <v>820</v>
      </c>
      <c r="D30" s="311"/>
    </row>
    <row r="31" spans="2:4" ht="25.5" x14ac:dyDescent="0.25">
      <c r="B31" s="587"/>
      <c r="C31" s="291" t="s">
        <v>821</v>
      </c>
      <c r="D31" s="311"/>
    </row>
    <row r="32" spans="2:4" x14ac:dyDescent="0.25">
      <c r="B32" s="588"/>
      <c r="C32" s="311" t="s">
        <v>822</v>
      </c>
      <c r="D32" s="311"/>
    </row>
    <row r="33" spans="2:4" ht="25.5" x14ac:dyDescent="0.25">
      <c r="B33" s="589" t="s">
        <v>826</v>
      </c>
      <c r="C33" s="322" t="s">
        <v>515</v>
      </c>
      <c r="D33" s="323" t="s">
        <v>825</v>
      </c>
    </row>
    <row r="34" spans="2:4" ht="38.25" x14ac:dyDescent="0.25">
      <c r="B34" s="590"/>
      <c r="C34" s="324" t="s">
        <v>525</v>
      </c>
      <c r="D34" s="323" t="s">
        <v>591</v>
      </c>
    </row>
    <row r="35" spans="2:4" x14ac:dyDescent="0.25">
      <c r="B35" s="590"/>
      <c r="C35" s="325" t="s">
        <v>539</v>
      </c>
      <c r="D35" s="325"/>
    </row>
    <row r="36" spans="2:4" ht="25.5" x14ac:dyDescent="0.25">
      <c r="B36" s="590"/>
      <c r="C36" s="323" t="s">
        <v>547</v>
      </c>
      <c r="D36" s="325"/>
    </row>
    <row r="37" spans="2:4" ht="25.5" x14ac:dyDescent="0.25">
      <c r="B37" s="590"/>
      <c r="C37" s="323" t="s">
        <v>562</v>
      </c>
      <c r="D37" s="325"/>
    </row>
    <row r="38" spans="2:4" x14ac:dyDescent="0.25">
      <c r="B38" s="591"/>
      <c r="C38" s="325" t="s">
        <v>572</v>
      </c>
      <c r="D38" s="325"/>
    </row>
    <row r="39" spans="2:4" x14ac:dyDescent="0.25">
      <c r="B39" s="592" t="s">
        <v>603</v>
      </c>
      <c r="C39" s="312" t="s">
        <v>609</v>
      </c>
      <c r="D39" s="312"/>
    </row>
    <row r="40" spans="2:4" x14ac:dyDescent="0.25">
      <c r="B40" s="593"/>
      <c r="C40" s="312" t="s">
        <v>619</v>
      </c>
      <c r="D40" s="312"/>
    </row>
    <row r="41" spans="2:4" x14ac:dyDescent="0.25">
      <c r="B41" s="593"/>
      <c r="C41" s="312" t="s">
        <v>628</v>
      </c>
      <c r="D41" s="312"/>
    </row>
    <row r="42" spans="2:4" x14ac:dyDescent="0.25">
      <c r="B42" s="593"/>
      <c r="C42" s="312" t="s">
        <v>638</v>
      </c>
      <c r="D42" s="312"/>
    </row>
    <row r="43" spans="2:4" x14ac:dyDescent="0.25">
      <c r="B43" s="593"/>
      <c r="C43" s="312" t="s">
        <v>653</v>
      </c>
      <c r="D43" s="312"/>
    </row>
    <row r="44" spans="2:4" ht="25.5" x14ac:dyDescent="0.25">
      <c r="B44" s="593"/>
      <c r="C44" s="292" t="s">
        <v>661</v>
      </c>
      <c r="D44" s="312"/>
    </row>
    <row r="45" spans="2:4" ht="25.5" x14ac:dyDescent="0.25">
      <c r="B45" s="593"/>
      <c r="C45" s="321" t="s">
        <v>668</v>
      </c>
      <c r="D45" s="312"/>
    </row>
    <row r="46" spans="2:4" x14ac:dyDescent="0.25">
      <c r="B46" s="593"/>
      <c r="C46" s="312" t="s">
        <v>681</v>
      </c>
      <c r="D46" s="312"/>
    </row>
    <row r="47" spans="2:4" x14ac:dyDescent="0.25">
      <c r="B47" s="593"/>
      <c r="C47" s="312" t="s">
        <v>690</v>
      </c>
      <c r="D47" s="312"/>
    </row>
    <row r="48" spans="2:4" x14ac:dyDescent="0.25">
      <c r="B48" s="593"/>
      <c r="C48" s="312" t="s">
        <v>700</v>
      </c>
      <c r="D48" s="312"/>
    </row>
    <row r="49" spans="2:4" x14ac:dyDescent="0.25">
      <c r="B49" s="594"/>
      <c r="C49" s="312" t="s">
        <v>709</v>
      </c>
      <c r="D49" s="312"/>
    </row>
    <row r="50" spans="2:4" x14ac:dyDescent="0.25">
      <c r="B50" s="595" t="s">
        <v>828</v>
      </c>
      <c r="C50" s="289" t="s">
        <v>724</v>
      </c>
      <c r="D50" s="289" t="s">
        <v>752</v>
      </c>
    </row>
    <row r="51" spans="2:4" x14ac:dyDescent="0.25">
      <c r="B51" s="596"/>
      <c r="C51" s="289" t="s">
        <v>827</v>
      </c>
      <c r="D51" s="289" t="s">
        <v>235</v>
      </c>
    </row>
    <row r="52" spans="2:4" x14ac:dyDescent="0.25">
      <c r="B52" s="596"/>
      <c r="C52" s="289" t="s">
        <v>740</v>
      </c>
      <c r="D52" s="289" t="s">
        <v>772</v>
      </c>
    </row>
    <row r="53" spans="2:4" x14ac:dyDescent="0.25">
      <c r="B53" s="597"/>
      <c r="C53" s="289"/>
      <c r="D53" s="289" t="s">
        <v>782</v>
      </c>
    </row>
  </sheetData>
  <mergeCells count="11">
    <mergeCell ref="B1:D1"/>
    <mergeCell ref="B28:B32"/>
    <mergeCell ref="B33:B38"/>
    <mergeCell ref="B39:B49"/>
    <mergeCell ref="B50:B53"/>
    <mergeCell ref="B3:B5"/>
    <mergeCell ref="B6:B11"/>
    <mergeCell ref="B12:B14"/>
    <mergeCell ref="B15:B17"/>
    <mergeCell ref="B18:B19"/>
    <mergeCell ref="B20:B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9900"/>
  </sheetPr>
  <dimension ref="A1:Q19"/>
  <sheetViews>
    <sheetView topLeftCell="M15" workbookViewId="0">
      <selection activeCell="V17" sqref="V17"/>
    </sheetView>
  </sheetViews>
  <sheetFormatPr baseColWidth="10" defaultRowHeight="15" x14ac:dyDescent="0.25"/>
  <cols>
    <col min="2" max="2" width="30.28515625" customWidth="1"/>
    <col min="3" max="3" width="58" customWidth="1"/>
    <col min="4" max="4" width="23.42578125" customWidth="1"/>
    <col min="5" max="5" width="26.5703125" customWidth="1"/>
    <col min="6" max="6" width="12.7109375" customWidth="1"/>
    <col min="7" max="7" width="12.5703125" customWidth="1"/>
    <col min="8" max="8" width="17.7109375" customWidth="1"/>
    <col min="9" max="9" width="14.28515625" customWidth="1"/>
    <col min="10" max="10" width="33.5703125" customWidth="1"/>
    <col min="11" max="11" width="20.7109375" customWidth="1"/>
    <col min="12" max="12" width="36" customWidth="1"/>
    <col min="13" max="13" width="22" customWidth="1"/>
    <col min="14" max="14" width="31.85546875" customWidth="1"/>
    <col min="15" max="15" width="23.7109375" customWidth="1"/>
    <col min="16" max="16" width="19.5703125" customWidth="1"/>
  </cols>
  <sheetData>
    <row r="1" spans="1:17" ht="15" customHeight="1" x14ac:dyDescent="0.25">
      <c r="A1" s="344"/>
      <c r="B1" s="345"/>
      <c r="C1" s="410" t="s">
        <v>292</v>
      </c>
      <c r="D1" s="410"/>
      <c r="E1" s="410"/>
      <c r="F1" s="410"/>
      <c r="G1" s="410"/>
      <c r="H1" s="410"/>
      <c r="I1" s="410"/>
      <c r="J1" s="410"/>
      <c r="K1" s="410"/>
      <c r="L1" s="410"/>
      <c r="M1" s="410"/>
      <c r="N1" s="410"/>
      <c r="O1" s="410"/>
      <c r="P1" s="411" t="s">
        <v>11</v>
      </c>
      <c r="Q1" s="412" t="s">
        <v>100</v>
      </c>
    </row>
    <row r="2" spans="1:17" ht="43.5" customHeight="1" x14ac:dyDescent="0.25">
      <c r="A2" s="346"/>
      <c r="B2" s="347"/>
      <c r="C2" s="410"/>
      <c r="D2" s="410"/>
      <c r="E2" s="410"/>
      <c r="F2" s="410"/>
      <c r="G2" s="410"/>
      <c r="H2" s="410"/>
      <c r="I2" s="410"/>
      <c r="J2" s="410"/>
      <c r="K2" s="410"/>
      <c r="L2" s="410"/>
      <c r="M2" s="410"/>
      <c r="N2" s="410"/>
      <c r="O2" s="410"/>
      <c r="P2" s="411"/>
      <c r="Q2" s="412"/>
    </row>
    <row r="3" spans="1:17" ht="27.75" x14ac:dyDescent="0.25">
      <c r="A3" s="413" t="s">
        <v>1</v>
      </c>
      <c r="B3" s="413"/>
      <c r="C3" s="410" t="s">
        <v>293</v>
      </c>
      <c r="D3" s="410"/>
      <c r="E3" s="410"/>
      <c r="F3" s="410"/>
      <c r="G3" s="410"/>
      <c r="H3" s="410"/>
      <c r="I3" s="410"/>
      <c r="J3" s="410"/>
      <c r="K3" s="410"/>
      <c r="L3" s="410"/>
      <c r="M3" s="410"/>
      <c r="N3" s="410"/>
      <c r="O3" s="410"/>
      <c r="P3" s="112" t="s">
        <v>12</v>
      </c>
      <c r="Q3" s="113">
        <v>1</v>
      </c>
    </row>
    <row r="4" spans="1:17" ht="15.75" x14ac:dyDescent="0.25">
      <c r="A4" s="398" t="s">
        <v>2</v>
      </c>
      <c r="B4" s="398"/>
      <c r="C4" s="399">
        <v>43152</v>
      </c>
      <c r="D4" s="400"/>
      <c r="E4" s="400"/>
      <c r="F4" s="400"/>
      <c r="G4" s="400"/>
      <c r="H4" s="401"/>
      <c r="I4" s="402" t="s">
        <v>10</v>
      </c>
      <c r="J4" s="402"/>
      <c r="K4" s="402"/>
      <c r="L4" s="402"/>
      <c r="M4" s="402"/>
      <c r="N4" s="402"/>
      <c r="O4" s="402"/>
      <c r="P4" s="48" t="s">
        <v>101</v>
      </c>
      <c r="Q4" s="114">
        <v>43133</v>
      </c>
    </row>
    <row r="5" spans="1:17" ht="45.75" customHeight="1" x14ac:dyDescent="0.25">
      <c r="A5" s="403" t="s">
        <v>8</v>
      </c>
      <c r="B5" s="405" t="s">
        <v>3</v>
      </c>
      <c r="C5" s="405"/>
      <c r="D5" s="405"/>
      <c r="E5" s="398" t="s">
        <v>4</v>
      </c>
      <c r="F5" s="406" t="s">
        <v>294</v>
      </c>
      <c r="G5" s="407"/>
      <c r="H5" s="398" t="s">
        <v>5</v>
      </c>
      <c r="I5" s="392" t="s">
        <v>295</v>
      </c>
      <c r="J5" s="392"/>
      <c r="K5" s="392" t="s">
        <v>296</v>
      </c>
      <c r="L5" s="392"/>
      <c r="M5" s="392" t="s">
        <v>297</v>
      </c>
      <c r="N5" s="392"/>
      <c r="O5" s="392" t="s">
        <v>298</v>
      </c>
      <c r="P5" s="393"/>
      <c r="Q5" s="10" t="s">
        <v>13</v>
      </c>
    </row>
    <row r="6" spans="1:17" ht="45" x14ac:dyDescent="0.25">
      <c r="A6" s="404"/>
      <c r="B6" s="115" t="s">
        <v>299</v>
      </c>
      <c r="C6" s="53" t="s">
        <v>6</v>
      </c>
      <c r="D6" s="53" t="s">
        <v>7</v>
      </c>
      <c r="E6" s="398"/>
      <c r="F6" s="408"/>
      <c r="G6" s="409"/>
      <c r="H6" s="398"/>
      <c r="I6" s="116" t="s">
        <v>9</v>
      </c>
      <c r="J6" s="117" t="s">
        <v>102</v>
      </c>
      <c r="K6" s="116" t="s">
        <v>9</v>
      </c>
      <c r="L6" s="117" t="s">
        <v>102</v>
      </c>
      <c r="M6" s="116" t="s">
        <v>9</v>
      </c>
      <c r="N6" s="117" t="s">
        <v>102</v>
      </c>
      <c r="O6" s="116" t="s">
        <v>9</v>
      </c>
      <c r="P6" s="117" t="s">
        <v>102</v>
      </c>
      <c r="Q6" s="118" t="s">
        <v>14</v>
      </c>
    </row>
    <row r="7" spans="1:17" ht="114" x14ac:dyDescent="0.25">
      <c r="A7" s="57">
        <v>1</v>
      </c>
      <c r="B7" s="119" t="s">
        <v>300</v>
      </c>
      <c r="C7" s="34" t="s">
        <v>301</v>
      </c>
      <c r="D7" s="34" t="s">
        <v>302</v>
      </c>
      <c r="E7" s="34" t="s">
        <v>303</v>
      </c>
      <c r="F7" s="390" t="s">
        <v>304</v>
      </c>
      <c r="G7" s="391"/>
      <c r="H7" s="34" t="s">
        <v>305</v>
      </c>
      <c r="I7" s="120">
        <v>1</v>
      </c>
      <c r="J7" s="121" t="s">
        <v>306</v>
      </c>
      <c r="K7" s="120">
        <v>0</v>
      </c>
      <c r="L7" s="121" t="s">
        <v>306</v>
      </c>
      <c r="M7" s="120">
        <v>0</v>
      </c>
      <c r="N7" s="121" t="s">
        <v>306</v>
      </c>
      <c r="O7" s="120">
        <v>0</v>
      </c>
      <c r="P7" s="122"/>
      <c r="Q7" s="27">
        <f>(I7+K7+M7+O7)*1</f>
        <v>1</v>
      </c>
    </row>
    <row r="8" spans="1:17" ht="114" x14ac:dyDescent="0.25">
      <c r="A8" s="57">
        <v>2</v>
      </c>
      <c r="B8" s="123" t="s">
        <v>307</v>
      </c>
      <c r="C8" s="34" t="s">
        <v>308</v>
      </c>
      <c r="D8" s="34" t="s">
        <v>309</v>
      </c>
      <c r="E8" s="34" t="s">
        <v>310</v>
      </c>
      <c r="F8" s="390" t="s">
        <v>311</v>
      </c>
      <c r="G8" s="391"/>
      <c r="H8" s="34" t="s">
        <v>312</v>
      </c>
      <c r="I8" s="120">
        <v>0.4</v>
      </c>
      <c r="J8" s="121" t="s">
        <v>313</v>
      </c>
      <c r="K8" s="120">
        <v>0.2</v>
      </c>
      <c r="L8" s="121" t="s">
        <v>314</v>
      </c>
      <c r="M8" s="120">
        <v>0.35</v>
      </c>
      <c r="N8" s="122" t="s">
        <v>315</v>
      </c>
      <c r="O8" s="120">
        <v>0</v>
      </c>
      <c r="P8" s="122"/>
      <c r="Q8" s="27">
        <f>(I8+K8+M8+O8)*1</f>
        <v>0.95000000000000007</v>
      </c>
    </row>
    <row r="9" spans="1:17" ht="100.5" thickBot="1" x14ac:dyDescent="0.3">
      <c r="A9" s="57">
        <v>3</v>
      </c>
      <c r="B9" s="124" t="s">
        <v>316</v>
      </c>
      <c r="C9" s="34" t="s">
        <v>317</v>
      </c>
      <c r="D9" s="34" t="s">
        <v>318</v>
      </c>
      <c r="E9" s="34" t="s">
        <v>319</v>
      </c>
      <c r="F9" s="390" t="s">
        <v>320</v>
      </c>
      <c r="G9" s="391"/>
      <c r="H9" s="34" t="s">
        <v>321</v>
      </c>
      <c r="I9" s="120">
        <v>0</v>
      </c>
      <c r="J9" s="121" t="s">
        <v>322</v>
      </c>
      <c r="K9" s="120">
        <v>0</v>
      </c>
      <c r="L9" s="121" t="s">
        <v>323</v>
      </c>
      <c r="M9" s="120">
        <v>0.8</v>
      </c>
      <c r="N9" s="122" t="s">
        <v>324</v>
      </c>
      <c r="O9" s="120">
        <v>0</v>
      </c>
      <c r="P9" s="122"/>
      <c r="Q9" s="27">
        <f>(I9+K9+M9+O9)*1</f>
        <v>0.8</v>
      </c>
    </row>
    <row r="10" spans="1:17" ht="16.5" thickBot="1" x14ac:dyDescent="0.3">
      <c r="A10" s="334" t="s">
        <v>8</v>
      </c>
      <c r="B10" s="397" t="s">
        <v>325</v>
      </c>
      <c r="C10" s="397" t="s">
        <v>6</v>
      </c>
      <c r="D10" s="397" t="s">
        <v>7</v>
      </c>
      <c r="E10" s="329" t="s">
        <v>171</v>
      </c>
      <c r="F10" s="333" t="s">
        <v>294</v>
      </c>
      <c r="G10" s="334"/>
      <c r="H10" s="329" t="s">
        <v>5</v>
      </c>
      <c r="I10" s="392" t="s">
        <v>326</v>
      </c>
      <c r="J10" s="392"/>
      <c r="K10" s="393" t="s">
        <v>327</v>
      </c>
      <c r="L10" s="394"/>
      <c r="M10" s="392" t="s">
        <v>328</v>
      </c>
      <c r="N10" s="392"/>
      <c r="O10" s="392" t="s">
        <v>329</v>
      </c>
      <c r="P10" s="392"/>
      <c r="Q10" s="125" t="s">
        <v>13</v>
      </c>
    </row>
    <row r="11" spans="1:17" ht="45" x14ac:dyDescent="0.25">
      <c r="A11" s="336"/>
      <c r="B11" s="331"/>
      <c r="C11" s="331"/>
      <c r="D11" s="331"/>
      <c r="E11" s="330"/>
      <c r="F11" s="335"/>
      <c r="G11" s="336"/>
      <c r="H11" s="330"/>
      <c r="I11" s="116" t="s">
        <v>9</v>
      </c>
      <c r="J11" s="117" t="s">
        <v>102</v>
      </c>
      <c r="K11" s="116" t="s">
        <v>9</v>
      </c>
      <c r="L11" s="117" t="s">
        <v>102</v>
      </c>
      <c r="M11" s="116" t="s">
        <v>9</v>
      </c>
      <c r="N11" s="117" t="s">
        <v>102</v>
      </c>
      <c r="O11" s="116" t="s">
        <v>9</v>
      </c>
      <c r="P11" s="117" t="s">
        <v>102</v>
      </c>
      <c r="Q11" s="118" t="s">
        <v>14</v>
      </c>
    </row>
    <row r="12" spans="1:17" ht="129" thickBot="1" x14ac:dyDescent="0.3">
      <c r="A12" s="126">
        <v>1</v>
      </c>
      <c r="B12" s="127" t="s">
        <v>330</v>
      </c>
      <c r="C12" s="34" t="s">
        <v>331</v>
      </c>
      <c r="D12" s="34" t="s">
        <v>332</v>
      </c>
      <c r="E12" s="34" t="s">
        <v>333</v>
      </c>
      <c r="F12" s="390" t="s">
        <v>334</v>
      </c>
      <c r="G12" s="391"/>
      <c r="H12" s="34" t="s">
        <v>335</v>
      </c>
      <c r="I12" s="120">
        <v>0.5</v>
      </c>
      <c r="J12" s="121" t="s">
        <v>336</v>
      </c>
      <c r="K12" s="120">
        <v>0.2</v>
      </c>
      <c r="L12" s="121" t="s">
        <v>337</v>
      </c>
      <c r="M12" s="128">
        <v>0.3</v>
      </c>
      <c r="N12" s="121" t="s">
        <v>338</v>
      </c>
      <c r="O12" s="128">
        <v>0</v>
      </c>
      <c r="P12" s="121"/>
      <c r="Q12" s="27">
        <f>(I12+K12+M12+O12)*1</f>
        <v>1</v>
      </c>
    </row>
    <row r="13" spans="1:17" ht="16.5" thickBot="1" x14ac:dyDescent="0.3">
      <c r="A13" s="395" t="s">
        <v>8</v>
      </c>
      <c r="B13" s="397" t="s">
        <v>339</v>
      </c>
      <c r="C13" s="397" t="s">
        <v>6</v>
      </c>
      <c r="D13" s="397" t="s">
        <v>7</v>
      </c>
      <c r="E13" s="329" t="s">
        <v>171</v>
      </c>
      <c r="F13" s="333" t="s">
        <v>294</v>
      </c>
      <c r="G13" s="334"/>
      <c r="H13" s="329" t="s">
        <v>5</v>
      </c>
      <c r="I13" s="392" t="s">
        <v>340</v>
      </c>
      <c r="J13" s="392"/>
      <c r="K13" s="393" t="s">
        <v>341</v>
      </c>
      <c r="L13" s="394"/>
      <c r="M13" s="392" t="s">
        <v>342</v>
      </c>
      <c r="N13" s="392"/>
      <c r="O13" s="392" t="s">
        <v>343</v>
      </c>
      <c r="P13" s="392"/>
      <c r="Q13" s="125" t="s">
        <v>13</v>
      </c>
    </row>
    <row r="14" spans="1:17" ht="45" x14ac:dyDescent="0.25">
      <c r="A14" s="396"/>
      <c r="B14" s="331"/>
      <c r="C14" s="331"/>
      <c r="D14" s="331"/>
      <c r="E14" s="330"/>
      <c r="F14" s="335"/>
      <c r="G14" s="336"/>
      <c r="H14" s="330"/>
      <c r="I14" s="116" t="s">
        <v>9</v>
      </c>
      <c r="J14" s="117" t="s">
        <v>102</v>
      </c>
      <c r="K14" s="116" t="s">
        <v>9</v>
      </c>
      <c r="L14" s="117" t="s">
        <v>102</v>
      </c>
      <c r="M14" s="118" t="s">
        <v>9</v>
      </c>
      <c r="N14" s="117" t="s">
        <v>102</v>
      </c>
      <c r="O14" s="118" t="s">
        <v>9</v>
      </c>
      <c r="P14" s="117" t="s">
        <v>102</v>
      </c>
      <c r="Q14" s="118" t="s">
        <v>14</v>
      </c>
    </row>
    <row r="15" spans="1:17" ht="99.75" x14ac:dyDescent="0.25">
      <c r="A15" s="45">
        <v>1</v>
      </c>
      <c r="B15" s="129" t="s">
        <v>344</v>
      </c>
      <c r="C15" s="34" t="s">
        <v>345</v>
      </c>
      <c r="D15" s="34" t="s">
        <v>346</v>
      </c>
      <c r="E15" s="34" t="s">
        <v>347</v>
      </c>
      <c r="F15" s="390" t="s">
        <v>348</v>
      </c>
      <c r="G15" s="391"/>
      <c r="H15" s="34" t="s">
        <v>349</v>
      </c>
      <c r="I15" s="120">
        <v>0.7</v>
      </c>
      <c r="J15" s="121" t="s">
        <v>350</v>
      </c>
      <c r="K15" s="120">
        <v>0.3</v>
      </c>
      <c r="L15" s="121" t="s">
        <v>351</v>
      </c>
      <c r="M15" s="130">
        <v>0</v>
      </c>
      <c r="N15" s="121" t="s">
        <v>351</v>
      </c>
      <c r="O15" s="130">
        <v>0</v>
      </c>
      <c r="P15" s="131"/>
      <c r="Q15" s="27">
        <f>(I15+K15+M15+O15)*1</f>
        <v>1</v>
      </c>
    </row>
    <row r="16" spans="1:17" ht="114" x14ac:dyDescent="0.25">
      <c r="A16" s="45">
        <v>2</v>
      </c>
      <c r="B16" s="136" t="s">
        <v>352</v>
      </c>
      <c r="C16" s="34" t="s">
        <v>353</v>
      </c>
      <c r="D16" s="34" t="s">
        <v>354</v>
      </c>
      <c r="E16" s="34" t="s">
        <v>355</v>
      </c>
      <c r="F16" s="390" t="s">
        <v>356</v>
      </c>
      <c r="G16" s="391"/>
      <c r="H16" s="34" t="s">
        <v>357</v>
      </c>
      <c r="I16" s="120">
        <v>0</v>
      </c>
      <c r="J16" s="121" t="s">
        <v>358</v>
      </c>
      <c r="K16" s="120">
        <v>0</v>
      </c>
      <c r="L16" s="121" t="s">
        <v>358</v>
      </c>
      <c r="M16" s="130">
        <v>1</v>
      </c>
      <c r="N16" s="131" t="s">
        <v>359</v>
      </c>
      <c r="O16" s="130">
        <v>0</v>
      </c>
      <c r="P16" s="131"/>
      <c r="Q16" s="27">
        <f>(I16+K16+M16+O16)*1</f>
        <v>1</v>
      </c>
    </row>
    <row r="17" spans="1:17" ht="15.75" x14ac:dyDescent="0.25">
      <c r="H17" s="132" t="s">
        <v>360</v>
      </c>
      <c r="I17" s="133">
        <f>AVERAGE(I7:I16)</f>
        <v>0.43333333333333329</v>
      </c>
      <c r="J17" s="132" t="s">
        <v>360</v>
      </c>
      <c r="K17" s="133">
        <f>AVERAGE(K7:K16)</f>
        <v>0.11666666666666665</v>
      </c>
      <c r="M17" s="133">
        <f>AVERAGE(M7:M16)</f>
        <v>0.40833333333333338</v>
      </c>
      <c r="P17" s="134" t="s">
        <v>99</v>
      </c>
      <c r="Q17" s="9">
        <f>AVERAGE(Q15:Q16)</f>
        <v>1</v>
      </c>
    </row>
    <row r="18" spans="1:17" x14ac:dyDescent="0.25">
      <c r="J18" s="135"/>
    </row>
    <row r="19" spans="1:17" x14ac:dyDescent="0.25">
      <c r="A19" s="270" t="s">
        <v>812</v>
      </c>
      <c r="B19" s="270"/>
    </row>
  </sheetData>
  <mergeCells count="46">
    <mergeCell ref="A1:B2"/>
    <mergeCell ref="C1:O2"/>
    <mergeCell ref="P1:P2"/>
    <mergeCell ref="Q1:Q2"/>
    <mergeCell ref="A3:B3"/>
    <mergeCell ref="C3:O3"/>
    <mergeCell ref="A4:B4"/>
    <mergeCell ref="C4:H4"/>
    <mergeCell ref="I4:O4"/>
    <mergeCell ref="A5:A6"/>
    <mergeCell ref="B5:D5"/>
    <mergeCell ref="E5:E6"/>
    <mergeCell ref="F5:G6"/>
    <mergeCell ref="H5:H6"/>
    <mergeCell ref="I5:J5"/>
    <mergeCell ref="K5:L5"/>
    <mergeCell ref="A10:A11"/>
    <mergeCell ref="B10:B11"/>
    <mergeCell ref="C10:C11"/>
    <mergeCell ref="D10:D11"/>
    <mergeCell ref="E10:E11"/>
    <mergeCell ref="O10:P10"/>
    <mergeCell ref="M5:N5"/>
    <mergeCell ref="O5:P5"/>
    <mergeCell ref="F7:G7"/>
    <mergeCell ref="F8:G8"/>
    <mergeCell ref="F9:G9"/>
    <mergeCell ref="F10:G11"/>
    <mergeCell ref="H10:H11"/>
    <mergeCell ref="I10:J10"/>
    <mergeCell ref="K10:L10"/>
    <mergeCell ref="M10:N10"/>
    <mergeCell ref="O13:P13"/>
    <mergeCell ref="F15:G15"/>
    <mergeCell ref="F12:G12"/>
    <mergeCell ref="A13:A14"/>
    <mergeCell ref="B13:B14"/>
    <mergeCell ref="C13:C14"/>
    <mergeCell ref="D13:D14"/>
    <mergeCell ref="E13:E14"/>
    <mergeCell ref="F13:G14"/>
    <mergeCell ref="F16:G16"/>
    <mergeCell ref="H13:H14"/>
    <mergeCell ref="I13:J13"/>
    <mergeCell ref="K13:L13"/>
    <mergeCell ref="M13:N1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13"/>
  <sheetViews>
    <sheetView topLeftCell="G11" workbookViewId="0">
      <selection activeCell="Q12" sqref="Q12"/>
    </sheetView>
  </sheetViews>
  <sheetFormatPr baseColWidth="10" defaultRowHeight="15" x14ac:dyDescent="0.25"/>
  <cols>
    <col min="2" max="2" width="15.28515625" customWidth="1"/>
    <col min="3" max="3" width="20.28515625" customWidth="1"/>
    <col min="4" max="4" width="17.42578125" customWidth="1"/>
    <col min="5" max="5" width="17.7109375" customWidth="1"/>
    <col min="6" max="6" width="13.85546875" customWidth="1"/>
    <col min="7" max="7" width="17.42578125" customWidth="1"/>
    <col min="8" max="8" width="18.28515625" customWidth="1"/>
    <col min="9" max="9" width="17.85546875" customWidth="1"/>
    <col min="10" max="10" width="14.28515625" customWidth="1"/>
    <col min="11" max="11" width="19.42578125" customWidth="1"/>
    <col min="12" max="12" width="18.5703125" customWidth="1"/>
    <col min="13" max="13" width="18.140625" customWidth="1"/>
    <col min="14" max="14" width="16.85546875" customWidth="1"/>
    <col min="15" max="15" width="17.140625" customWidth="1"/>
    <col min="16" max="16" width="17.5703125" customWidth="1"/>
  </cols>
  <sheetData>
    <row r="1" spans="1:17" x14ac:dyDescent="0.25">
      <c r="A1" s="344"/>
      <c r="B1" s="345"/>
      <c r="C1" s="426" t="s">
        <v>20</v>
      </c>
      <c r="D1" s="398"/>
      <c r="E1" s="398"/>
      <c r="F1" s="398"/>
      <c r="G1" s="398"/>
      <c r="H1" s="398"/>
      <c r="I1" s="398"/>
      <c r="J1" s="398"/>
      <c r="K1" s="398"/>
      <c r="L1" s="398"/>
      <c r="M1" s="398"/>
      <c r="N1" s="398"/>
      <c r="O1" s="398"/>
      <c r="P1" s="427" t="s">
        <v>11</v>
      </c>
      <c r="Q1" s="428"/>
    </row>
    <row r="2" spans="1:17" x14ac:dyDescent="0.25">
      <c r="A2" s="346"/>
      <c r="B2" s="347"/>
      <c r="C2" s="398"/>
      <c r="D2" s="398"/>
      <c r="E2" s="398"/>
      <c r="F2" s="398"/>
      <c r="G2" s="398"/>
      <c r="H2" s="398"/>
      <c r="I2" s="398"/>
      <c r="J2" s="398"/>
      <c r="K2" s="398"/>
      <c r="L2" s="398"/>
      <c r="M2" s="398"/>
      <c r="N2" s="398"/>
      <c r="O2" s="398"/>
      <c r="P2" s="427"/>
      <c r="Q2" s="429"/>
    </row>
    <row r="3" spans="1:17" ht="26.25" x14ac:dyDescent="0.25">
      <c r="A3" s="413" t="s">
        <v>1</v>
      </c>
      <c r="B3" s="413"/>
      <c r="C3" s="430" t="s">
        <v>361</v>
      </c>
      <c r="D3" s="430"/>
      <c r="E3" s="430"/>
      <c r="F3" s="430"/>
      <c r="G3" s="430"/>
      <c r="H3" s="430"/>
      <c r="I3" s="430"/>
      <c r="J3" s="430"/>
      <c r="K3" s="430"/>
      <c r="L3" s="430"/>
      <c r="M3" s="430"/>
      <c r="N3" s="430"/>
      <c r="O3" s="430"/>
      <c r="P3" s="137" t="s">
        <v>12</v>
      </c>
      <c r="Q3" s="138"/>
    </row>
    <row r="4" spans="1:17" ht="25.5" customHeight="1" thickBot="1" x14ac:dyDescent="0.3">
      <c r="A4" s="398" t="s">
        <v>2</v>
      </c>
      <c r="B4" s="398"/>
      <c r="C4" s="399">
        <v>43181</v>
      </c>
      <c r="D4" s="400"/>
      <c r="E4" s="400"/>
      <c r="F4" s="400"/>
      <c r="G4" s="400"/>
      <c r="H4" s="401"/>
      <c r="I4" s="424" t="s">
        <v>10</v>
      </c>
      <c r="J4" s="425"/>
      <c r="K4" s="425"/>
      <c r="L4" s="425"/>
      <c r="M4" s="425"/>
      <c r="N4" s="425"/>
      <c r="O4" s="425"/>
      <c r="P4" s="425"/>
      <c r="Q4" s="425"/>
    </row>
    <row r="5" spans="1:17" ht="36.75" customHeight="1" thickBot="1" x14ac:dyDescent="0.3">
      <c r="A5" s="403" t="s">
        <v>8</v>
      </c>
      <c r="B5" s="405" t="s">
        <v>3</v>
      </c>
      <c r="C5" s="405"/>
      <c r="D5" s="405"/>
      <c r="E5" s="398" t="s">
        <v>4</v>
      </c>
      <c r="F5" s="406" t="s">
        <v>19</v>
      </c>
      <c r="G5" s="407"/>
      <c r="H5" s="398" t="s">
        <v>5</v>
      </c>
      <c r="I5" s="416" t="s">
        <v>15</v>
      </c>
      <c r="J5" s="416"/>
      <c r="K5" s="416" t="s">
        <v>16</v>
      </c>
      <c r="L5" s="416"/>
      <c r="M5" s="416" t="s">
        <v>17</v>
      </c>
      <c r="N5" s="416"/>
      <c r="O5" s="416" t="s">
        <v>18</v>
      </c>
      <c r="P5" s="416"/>
      <c r="Q5" s="125" t="s">
        <v>13</v>
      </c>
    </row>
    <row r="6" spans="1:17" ht="38.25" x14ac:dyDescent="0.25">
      <c r="A6" s="421"/>
      <c r="B6" s="139" t="s">
        <v>362</v>
      </c>
      <c r="C6" s="140" t="s">
        <v>6</v>
      </c>
      <c r="D6" s="140" t="s">
        <v>7</v>
      </c>
      <c r="E6" s="403"/>
      <c r="F6" s="419"/>
      <c r="G6" s="420"/>
      <c r="H6" s="403"/>
      <c r="I6" s="141" t="s">
        <v>9</v>
      </c>
      <c r="J6" s="142" t="s">
        <v>363</v>
      </c>
      <c r="K6" s="141" t="s">
        <v>9</v>
      </c>
      <c r="L6" s="142" t="s">
        <v>363</v>
      </c>
      <c r="M6" s="141" t="s">
        <v>9</v>
      </c>
      <c r="N6" s="142" t="s">
        <v>363</v>
      </c>
      <c r="O6" s="141" t="s">
        <v>9</v>
      </c>
      <c r="P6" s="142" t="s">
        <v>363</v>
      </c>
      <c r="Q6" s="118" t="s">
        <v>14</v>
      </c>
    </row>
    <row r="7" spans="1:17" ht="342.75" x14ac:dyDescent="0.25">
      <c r="A7" s="45">
        <v>1</v>
      </c>
      <c r="B7" s="45" t="s">
        <v>364</v>
      </c>
      <c r="C7" s="143" t="s">
        <v>365</v>
      </c>
      <c r="D7" s="143" t="s">
        <v>366</v>
      </c>
      <c r="E7" s="144" t="s">
        <v>367</v>
      </c>
      <c r="F7" s="417" t="s">
        <v>368</v>
      </c>
      <c r="G7" s="418"/>
      <c r="H7" s="144" t="s">
        <v>369</v>
      </c>
      <c r="I7" s="120">
        <v>0.25</v>
      </c>
      <c r="J7" s="122" t="s">
        <v>370</v>
      </c>
      <c r="K7" s="120">
        <v>0.2</v>
      </c>
      <c r="L7" s="122" t="s">
        <v>371</v>
      </c>
      <c r="M7" s="120">
        <v>0.2</v>
      </c>
      <c r="N7" s="122" t="s">
        <v>372</v>
      </c>
      <c r="O7" s="120">
        <v>0.2</v>
      </c>
      <c r="P7" s="122" t="s">
        <v>373</v>
      </c>
      <c r="Q7" s="120">
        <f>(I7+K7+M7+O7)*1</f>
        <v>0.85000000000000009</v>
      </c>
    </row>
    <row r="8" spans="1:17" ht="243" thickBot="1" x14ac:dyDescent="0.3">
      <c r="A8" s="45">
        <v>2</v>
      </c>
      <c r="B8" s="45" t="s">
        <v>374</v>
      </c>
      <c r="C8" s="34" t="s">
        <v>375</v>
      </c>
      <c r="D8" s="45" t="s">
        <v>376</v>
      </c>
      <c r="E8" s="143" t="s">
        <v>377</v>
      </c>
      <c r="F8" s="390" t="s">
        <v>378</v>
      </c>
      <c r="G8" s="391"/>
      <c r="H8" s="6" t="s">
        <v>379</v>
      </c>
      <c r="I8" s="145">
        <v>0.25</v>
      </c>
      <c r="J8" s="122" t="s">
        <v>380</v>
      </c>
      <c r="K8" s="120">
        <v>0.2</v>
      </c>
      <c r="L8" s="122" t="s">
        <v>381</v>
      </c>
      <c r="M8" s="120">
        <v>0.25</v>
      </c>
      <c r="N8" s="122" t="s">
        <v>382</v>
      </c>
      <c r="O8" s="120">
        <v>0.2</v>
      </c>
      <c r="P8" s="122" t="s">
        <v>383</v>
      </c>
      <c r="Q8" s="120">
        <v>0.9</v>
      </c>
    </row>
    <row r="9" spans="1:17" ht="16.5" thickBot="1" x14ac:dyDescent="0.3">
      <c r="A9" s="403" t="s">
        <v>8</v>
      </c>
      <c r="B9" s="403" t="s">
        <v>384</v>
      </c>
      <c r="C9" s="423" t="s">
        <v>6</v>
      </c>
      <c r="D9" s="423" t="s">
        <v>7</v>
      </c>
      <c r="E9" s="398" t="s">
        <v>4</v>
      </c>
      <c r="F9" s="406" t="s">
        <v>294</v>
      </c>
      <c r="G9" s="407"/>
      <c r="H9" s="398" t="s">
        <v>385</v>
      </c>
      <c r="I9" s="416" t="s">
        <v>15</v>
      </c>
      <c r="J9" s="416"/>
      <c r="K9" s="416" t="s">
        <v>16</v>
      </c>
      <c r="L9" s="416"/>
      <c r="M9" s="416" t="s">
        <v>17</v>
      </c>
      <c r="N9" s="416"/>
      <c r="O9" s="416" t="s">
        <v>18</v>
      </c>
      <c r="P9" s="416"/>
      <c r="Q9" s="146" t="s">
        <v>13</v>
      </c>
    </row>
    <row r="10" spans="1:17" ht="33.75" x14ac:dyDescent="0.25">
      <c r="A10" s="421"/>
      <c r="B10" s="422"/>
      <c r="C10" s="422"/>
      <c r="D10" s="422"/>
      <c r="E10" s="403"/>
      <c r="F10" s="419"/>
      <c r="G10" s="420"/>
      <c r="H10" s="403"/>
      <c r="I10" s="141" t="s">
        <v>9</v>
      </c>
      <c r="J10" s="142" t="s">
        <v>363</v>
      </c>
      <c r="K10" s="141" t="s">
        <v>9</v>
      </c>
      <c r="L10" s="142" t="s">
        <v>363</v>
      </c>
      <c r="M10" s="141" t="s">
        <v>9</v>
      </c>
      <c r="N10" s="142" t="s">
        <v>363</v>
      </c>
      <c r="O10" s="141" t="s">
        <v>9</v>
      </c>
      <c r="P10" s="142" t="s">
        <v>363</v>
      </c>
      <c r="Q10" s="141" t="s">
        <v>14</v>
      </c>
    </row>
    <row r="11" spans="1:17" ht="199.5" x14ac:dyDescent="0.25">
      <c r="A11" s="45">
        <v>1</v>
      </c>
      <c r="B11" s="45" t="s">
        <v>791</v>
      </c>
      <c r="C11" s="45" t="s">
        <v>386</v>
      </c>
      <c r="D11" s="45" t="s">
        <v>387</v>
      </c>
      <c r="E11" s="144"/>
      <c r="F11" s="414" t="s">
        <v>790</v>
      </c>
      <c r="G11" s="415"/>
      <c r="H11" s="45" t="s">
        <v>388</v>
      </c>
      <c r="I11" s="120">
        <v>0</v>
      </c>
      <c r="J11" s="122"/>
      <c r="K11" s="120">
        <v>1</v>
      </c>
      <c r="L11" s="122" t="s">
        <v>389</v>
      </c>
      <c r="M11" s="120">
        <v>0</v>
      </c>
      <c r="N11" s="122" t="s">
        <v>390</v>
      </c>
      <c r="O11" s="120">
        <v>0</v>
      </c>
      <c r="P11" s="122"/>
      <c r="Q11" s="120">
        <f>(I11+K11+M11+O11)*1</f>
        <v>1</v>
      </c>
    </row>
    <row r="12" spans="1:17" ht="15.75" thickBot="1" x14ac:dyDescent="0.3">
      <c r="I12" s="147">
        <f>AVERAGE(I7:I11)</f>
        <v>0.16666666666666666</v>
      </c>
      <c r="K12" s="147">
        <f>AVERAGE(K7:K11)</f>
        <v>0.46666666666666662</v>
      </c>
      <c r="M12" s="147">
        <f>AVERAGE(M7:M8)</f>
        <v>0.22500000000000001</v>
      </c>
      <c r="O12" s="147">
        <f>AVERAGE(O7:O11)</f>
        <v>0.13333333333333333</v>
      </c>
      <c r="P12" s="148" t="s">
        <v>391</v>
      </c>
      <c r="Q12" s="149">
        <f>AVERAGE(Q7:Q11)</f>
        <v>0.91666666666666663</v>
      </c>
    </row>
    <row r="13" spans="1:17" ht="15.75" thickBot="1" x14ac:dyDescent="0.3">
      <c r="A13" s="277" t="s">
        <v>792</v>
      </c>
      <c r="B13" s="278"/>
    </row>
  </sheetData>
  <mergeCells count="32">
    <mergeCell ref="A1:B2"/>
    <mergeCell ref="C1:O2"/>
    <mergeCell ref="P1:P2"/>
    <mergeCell ref="Q1:Q2"/>
    <mergeCell ref="A3:B3"/>
    <mergeCell ref="C3:O3"/>
    <mergeCell ref="A4:B4"/>
    <mergeCell ref="C4:H4"/>
    <mergeCell ref="I4:Q4"/>
    <mergeCell ref="A5:A6"/>
    <mergeCell ref="B5:D5"/>
    <mergeCell ref="E5:E6"/>
    <mergeCell ref="F5:G6"/>
    <mergeCell ref="H5:H6"/>
    <mergeCell ref="I5:J5"/>
    <mergeCell ref="K5:L5"/>
    <mergeCell ref="A9:A10"/>
    <mergeCell ref="B9:B10"/>
    <mergeCell ref="C9:C10"/>
    <mergeCell ref="D9:D10"/>
    <mergeCell ref="E9:E10"/>
    <mergeCell ref="F11:G11"/>
    <mergeCell ref="M5:N5"/>
    <mergeCell ref="O5:P5"/>
    <mergeCell ref="F7:G7"/>
    <mergeCell ref="F8:G8"/>
    <mergeCell ref="F9:G10"/>
    <mergeCell ref="H9:H10"/>
    <mergeCell ref="I9:J9"/>
    <mergeCell ref="K9:L9"/>
    <mergeCell ref="M9:N9"/>
    <mergeCell ref="O9:P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CC"/>
  </sheetPr>
  <dimension ref="A1:Q11"/>
  <sheetViews>
    <sheetView topLeftCell="H9" workbookViewId="0">
      <selection activeCell="S9" sqref="S9"/>
    </sheetView>
  </sheetViews>
  <sheetFormatPr baseColWidth="10" defaultRowHeight="15" x14ac:dyDescent="0.25"/>
  <cols>
    <col min="2" max="2" width="23.42578125" customWidth="1"/>
    <col min="9" max="9" width="13.5703125" customWidth="1"/>
    <col min="10" max="10" width="21" customWidth="1"/>
    <col min="12" max="12" width="24.7109375" customWidth="1"/>
    <col min="14" max="14" width="28.28515625" customWidth="1"/>
    <col min="16" max="16" width="20.140625" customWidth="1"/>
  </cols>
  <sheetData>
    <row r="1" spans="1:17" ht="30.75" customHeight="1" x14ac:dyDescent="0.25">
      <c r="A1" s="344"/>
      <c r="B1" s="345"/>
      <c r="C1" s="433" t="s">
        <v>20</v>
      </c>
      <c r="D1" s="433"/>
      <c r="E1" s="433"/>
      <c r="F1" s="433"/>
      <c r="G1" s="433"/>
      <c r="H1" s="433"/>
      <c r="I1" s="433"/>
      <c r="J1" s="433"/>
      <c r="K1" s="433"/>
      <c r="L1" s="433"/>
      <c r="M1" s="433"/>
      <c r="N1" s="433"/>
      <c r="O1" s="433"/>
      <c r="P1" s="411" t="s">
        <v>11</v>
      </c>
      <c r="Q1" s="412" t="s">
        <v>100</v>
      </c>
    </row>
    <row r="2" spans="1:17" ht="26.25" customHeight="1" x14ac:dyDescent="0.25">
      <c r="A2" s="346"/>
      <c r="B2" s="347"/>
      <c r="C2" s="433"/>
      <c r="D2" s="433"/>
      <c r="E2" s="433"/>
      <c r="F2" s="433"/>
      <c r="G2" s="433"/>
      <c r="H2" s="433"/>
      <c r="I2" s="433"/>
      <c r="J2" s="433"/>
      <c r="K2" s="433"/>
      <c r="L2" s="433"/>
      <c r="M2" s="433"/>
      <c r="N2" s="433"/>
      <c r="O2" s="433"/>
      <c r="P2" s="411"/>
      <c r="Q2" s="412"/>
    </row>
    <row r="3" spans="1:17" ht="24.75" customHeight="1" x14ac:dyDescent="0.25">
      <c r="A3" s="413" t="s">
        <v>1</v>
      </c>
      <c r="B3" s="413"/>
      <c r="C3" s="402" t="s">
        <v>392</v>
      </c>
      <c r="D3" s="402"/>
      <c r="E3" s="402"/>
      <c r="F3" s="402"/>
      <c r="G3" s="402"/>
      <c r="H3" s="402"/>
      <c r="I3" s="402"/>
      <c r="J3" s="402"/>
      <c r="K3" s="402"/>
      <c r="L3" s="402"/>
      <c r="M3" s="402"/>
      <c r="N3" s="402"/>
      <c r="O3" s="402"/>
      <c r="P3" s="112" t="s">
        <v>12</v>
      </c>
      <c r="Q3" s="113">
        <v>1</v>
      </c>
    </row>
    <row r="4" spans="1:17" ht="15.75" x14ac:dyDescent="0.25">
      <c r="A4" s="398" t="s">
        <v>2</v>
      </c>
      <c r="B4" s="398"/>
      <c r="C4" s="399">
        <v>43180</v>
      </c>
      <c r="D4" s="400"/>
      <c r="E4" s="400"/>
      <c r="F4" s="400"/>
      <c r="G4" s="400"/>
      <c r="H4" s="401"/>
      <c r="I4" s="354" t="s">
        <v>10</v>
      </c>
      <c r="J4" s="355"/>
      <c r="K4" s="355"/>
      <c r="L4" s="355"/>
      <c r="M4" s="355"/>
      <c r="N4" s="355"/>
      <c r="O4" s="355"/>
      <c r="P4" s="150" t="s">
        <v>393</v>
      </c>
      <c r="Q4" s="151">
        <v>43133</v>
      </c>
    </row>
    <row r="5" spans="1:17" ht="48.75" customHeight="1" x14ac:dyDescent="0.25">
      <c r="A5" s="403" t="s">
        <v>8</v>
      </c>
      <c r="B5" s="405" t="s">
        <v>3</v>
      </c>
      <c r="C5" s="405"/>
      <c r="D5" s="405"/>
      <c r="E5" s="398" t="s">
        <v>4</v>
      </c>
      <c r="F5" s="406" t="s">
        <v>19</v>
      </c>
      <c r="G5" s="407"/>
      <c r="H5" s="398" t="s">
        <v>5</v>
      </c>
      <c r="I5" s="392" t="s">
        <v>15</v>
      </c>
      <c r="J5" s="392"/>
      <c r="K5" s="392" t="s">
        <v>16</v>
      </c>
      <c r="L5" s="392"/>
      <c r="M5" s="392" t="s">
        <v>17</v>
      </c>
      <c r="N5" s="392"/>
      <c r="O5" s="392" t="s">
        <v>18</v>
      </c>
      <c r="P5" s="393"/>
      <c r="Q5" s="10" t="s">
        <v>13</v>
      </c>
    </row>
    <row r="6" spans="1:17" ht="56.25" x14ac:dyDescent="0.25">
      <c r="A6" s="404"/>
      <c r="B6" s="55" t="s">
        <v>394</v>
      </c>
      <c r="C6" s="53" t="s">
        <v>6</v>
      </c>
      <c r="D6" s="53" t="s">
        <v>7</v>
      </c>
      <c r="E6" s="398"/>
      <c r="F6" s="408"/>
      <c r="G6" s="409"/>
      <c r="H6" s="398"/>
      <c r="I6" s="116" t="s">
        <v>9</v>
      </c>
      <c r="J6" s="117" t="s">
        <v>363</v>
      </c>
      <c r="K6" s="116" t="s">
        <v>9</v>
      </c>
      <c r="L6" s="117" t="s">
        <v>363</v>
      </c>
      <c r="M6" s="116" t="s">
        <v>9</v>
      </c>
      <c r="N6" s="117" t="s">
        <v>363</v>
      </c>
      <c r="O6" s="116" t="s">
        <v>9</v>
      </c>
      <c r="P6" s="117" t="s">
        <v>363</v>
      </c>
      <c r="Q6" s="118" t="s">
        <v>14</v>
      </c>
    </row>
    <row r="7" spans="1:17" ht="395.25" x14ac:dyDescent="0.25">
      <c r="A7" s="57">
        <v>1</v>
      </c>
      <c r="B7" s="152" t="s">
        <v>395</v>
      </c>
      <c r="C7" s="59" t="s">
        <v>396</v>
      </c>
      <c r="D7" s="59" t="s">
        <v>397</v>
      </c>
      <c r="E7" s="59" t="s">
        <v>398</v>
      </c>
      <c r="F7" s="431" t="s">
        <v>399</v>
      </c>
      <c r="G7" s="432"/>
      <c r="H7" s="59" t="s">
        <v>400</v>
      </c>
      <c r="I7" s="41">
        <v>0.06</v>
      </c>
      <c r="J7" s="153" t="s">
        <v>401</v>
      </c>
      <c r="K7" s="41">
        <v>0.1</v>
      </c>
      <c r="L7" s="154" t="s">
        <v>402</v>
      </c>
      <c r="M7" s="120">
        <v>0.5</v>
      </c>
      <c r="N7" s="155" t="s">
        <v>403</v>
      </c>
      <c r="O7" s="120">
        <v>0.3</v>
      </c>
      <c r="P7" s="122" t="s">
        <v>404</v>
      </c>
      <c r="Q7" s="156">
        <f>(I7+K7+M7+O7)*1</f>
        <v>0.96</v>
      </c>
    </row>
    <row r="8" spans="1:17" ht="409.5" x14ac:dyDescent="0.25">
      <c r="A8" s="57">
        <v>2</v>
      </c>
      <c r="B8" s="59" t="s">
        <v>405</v>
      </c>
      <c r="C8" s="59" t="s">
        <v>406</v>
      </c>
      <c r="D8" s="59" t="s">
        <v>407</v>
      </c>
      <c r="E8" s="59" t="s">
        <v>408</v>
      </c>
      <c r="F8" s="431" t="s">
        <v>409</v>
      </c>
      <c r="G8" s="432"/>
      <c r="H8" s="59" t="s">
        <v>410</v>
      </c>
      <c r="I8" s="41">
        <v>0.5</v>
      </c>
      <c r="J8" s="157" t="s">
        <v>411</v>
      </c>
      <c r="K8" s="41">
        <v>0.15</v>
      </c>
      <c r="L8" s="158" t="s">
        <v>412</v>
      </c>
      <c r="M8" s="120">
        <v>0.18</v>
      </c>
      <c r="N8" s="155" t="s">
        <v>413</v>
      </c>
      <c r="O8" s="120">
        <v>0.15</v>
      </c>
      <c r="P8" s="159" t="s">
        <v>414</v>
      </c>
      <c r="Q8" s="156">
        <f>(I8+K8+M8+O8)*1</f>
        <v>0.98000000000000009</v>
      </c>
    </row>
    <row r="9" spans="1:17" ht="216.75" x14ac:dyDescent="0.25">
      <c r="A9" s="57">
        <v>3</v>
      </c>
      <c r="B9" s="59" t="s">
        <v>415</v>
      </c>
      <c r="C9" s="59" t="s">
        <v>416</v>
      </c>
      <c r="D9" s="59" t="s">
        <v>417</v>
      </c>
      <c r="E9" s="59" t="s">
        <v>418</v>
      </c>
      <c r="F9" s="431" t="s">
        <v>419</v>
      </c>
      <c r="G9" s="432"/>
      <c r="H9" s="59" t="s">
        <v>420</v>
      </c>
      <c r="I9" s="41">
        <v>0.25</v>
      </c>
      <c r="J9" s="160" t="s">
        <v>421</v>
      </c>
      <c r="K9" s="161">
        <v>0.25</v>
      </c>
      <c r="L9" s="69" t="s">
        <v>422</v>
      </c>
      <c r="M9" s="162">
        <v>0.25</v>
      </c>
      <c r="N9" s="163" t="s">
        <v>423</v>
      </c>
      <c r="O9" s="162">
        <v>0.25</v>
      </c>
      <c r="P9" s="164" t="s">
        <v>424</v>
      </c>
      <c r="Q9" s="156">
        <f>(I9+K9+M9+O9)*1</f>
        <v>1</v>
      </c>
    </row>
    <row r="10" spans="1:17" ht="16.5" thickBot="1" x14ac:dyDescent="0.3">
      <c r="I10" s="165">
        <f>AVERAGE(I7:I9)</f>
        <v>0.27</v>
      </c>
      <c r="K10" s="165">
        <f>AVERAGE(K7:K9)</f>
        <v>0.16666666666666666</v>
      </c>
      <c r="M10" s="165">
        <f>AVERAGE(M7:M9)</f>
        <v>0.31</v>
      </c>
      <c r="O10" s="165">
        <f>AVERAGE(O7:O9)</f>
        <v>0.23333333333333331</v>
      </c>
      <c r="P10" s="166" t="s">
        <v>99</v>
      </c>
      <c r="Q10" s="149">
        <f>AVERAGE(Q7:Q9)</f>
        <v>0.98</v>
      </c>
    </row>
    <row r="11" spans="1:17" ht="15.75" thickBot="1" x14ac:dyDescent="0.3">
      <c r="A11" s="275" t="s">
        <v>792</v>
      </c>
      <c r="B11" s="276"/>
    </row>
  </sheetData>
  <mergeCells count="21">
    <mergeCell ref="A1:B2"/>
    <mergeCell ref="C1:O2"/>
    <mergeCell ref="P1:P2"/>
    <mergeCell ref="Q1:Q2"/>
    <mergeCell ref="A3:B3"/>
    <mergeCell ref="C3:O3"/>
    <mergeCell ref="I4:O4"/>
    <mergeCell ref="A5:A6"/>
    <mergeCell ref="B5:D5"/>
    <mergeCell ref="E5:E6"/>
    <mergeCell ref="F5:G6"/>
    <mergeCell ref="H5:H6"/>
    <mergeCell ref="I5:J5"/>
    <mergeCell ref="K5:L5"/>
    <mergeCell ref="M5:N5"/>
    <mergeCell ref="O5:P5"/>
    <mergeCell ref="F7:G7"/>
    <mergeCell ref="F8:G8"/>
    <mergeCell ref="F9:G9"/>
    <mergeCell ref="A4:B4"/>
    <mergeCell ref="C4: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CC"/>
  </sheetPr>
  <dimension ref="A1:Q13"/>
  <sheetViews>
    <sheetView topLeftCell="J11" workbookViewId="0">
      <selection activeCell="J11" sqref="J11"/>
    </sheetView>
  </sheetViews>
  <sheetFormatPr baseColWidth="10" defaultRowHeight="15" x14ac:dyDescent="0.25"/>
  <cols>
    <col min="2" max="2" width="17.7109375" customWidth="1"/>
    <col min="3" max="3" width="20.140625" customWidth="1"/>
    <col min="5" max="5" width="18.28515625" customWidth="1"/>
    <col min="8" max="8" width="17.28515625" customWidth="1"/>
    <col min="10" max="10" width="20.140625" customWidth="1"/>
    <col min="11" max="11" width="19.7109375" customWidth="1"/>
    <col min="12" max="12" width="29" customWidth="1"/>
    <col min="13" max="13" width="20.85546875" customWidth="1"/>
    <col min="14" max="14" width="24.7109375" customWidth="1"/>
    <col min="15" max="15" width="29.140625" customWidth="1"/>
    <col min="16" max="16" width="26.85546875" customWidth="1"/>
  </cols>
  <sheetData>
    <row r="1" spans="1:17" ht="23.25" customHeight="1" x14ac:dyDescent="0.25">
      <c r="A1" s="344"/>
      <c r="B1" s="345"/>
      <c r="C1" s="426" t="s">
        <v>20</v>
      </c>
      <c r="D1" s="398"/>
      <c r="E1" s="398"/>
      <c r="F1" s="398"/>
      <c r="G1" s="398"/>
      <c r="H1" s="398"/>
      <c r="I1" s="398"/>
      <c r="J1" s="398"/>
      <c r="K1" s="398"/>
      <c r="L1" s="398"/>
      <c r="M1" s="398"/>
      <c r="N1" s="398"/>
      <c r="O1" s="398"/>
      <c r="P1" s="411" t="s">
        <v>11</v>
      </c>
      <c r="Q1" s="412" t="s">
        <v>100</v>
      </c>
    </row>
    <row r="2" spans="1:17" ht="33.75" customHeight="1" x14ac:dyDescent="0.25">
      <c r="A2" s="346"/>
      <c r="B2" s="347"/>
      <c r="C2" s="398"/>
      <c r="D2" s="398"/>
      <c r="E2" s="398"/>
      <c r="F2" s="398"/>
      <c r="G2" s="398"/>
      <c r="H2" s="398"/>
      <c r="I2" s="398"/>
      <c r="J2" s="398"/>
      <c r="K2" s="398"/>
      <c r="L2" s="398"/>
      <c r="M2" s="398"/>
      <c r="N2" s="398"/>
      <c r="O2" s="398"/>
      <c r="P2" s="411"/>
      <c r="Q2" s="412"/>
    </row>
    <row r="3" spans="1:17" ht="19.5" customHeight="1" x14ac:dyDescent="0.25">
      <c r="A3" s="413" t="s">
        <v>1</v>
      </c>
      <c r="B3" s="413"/>
      <c r="C3" s="402" t="s">
        <v>425</v>
      </c>
      <c r="D3" s="402"/>
      <c r="E3" s="402"/>
      <c r="F3" s="402"/>
      <c r="G3" s="402"/>
      <c r="H3" s="402"/>
      <c r="I3" s="402"/>
      <c r="J3" s="402"/>
      <c r="K3" s="402"/>
      <c r="L3" s="402"/>
      <c r="M3" s="402"/>
      <c r="N3" s="402"/>
      <c r="O3" s="402"/>
      <c r="P3" s="112" t="s">
        <v>12</v>
      </c>
      <c r="Q3" s="113">
        <v>1</v>
      </c>
    </row>
    <row r="4" spans="1:17" ht="23.25" customHeight="1" x14ac:dyDescent="0.25">
      <c r="A4" s="398" t="s">
        <v>2</v>
      </c>
      <c r="B4" s="398"/>
      <c r="C4" s="399">
        <v>43185</v>
      </c>
      <c r="D4" s="400"/>
      <c r="E4" s="400"/>
      <c r="F4" s="400"/>
      <c r="G4" s="400"/>
      <c r="H4" s="401"/>
      <c r="I4" s="402" t="s">
        <v>10</v>
      </c>
      <c r="J4" s="402"/>
      <c r="K4" s="402"/>
      <c r="L4" s="402"/>
      <c r="M4" s="402"/>
      <c r="N4" s="402"/>
      <c r="O4" s="402"/>
      <c r="P4" s="48" t="s">
        <v>101</v>
      </c>
      <c r="Q4" s="114">
        <v>43133</v>
      </c>
    </row>
    <row r="5" spans="1:17" ht="54.75" customHeight="1" x14ac:dyDescent="0.25">
      <c r="A5" s="403" t="s">
        <v>8</v>
      </c>
      <c r="B5" s="405" t="s">
        <v>3</v>
      </c>
      <c r="C5" s="405"/>
      <c r="D5" s="405"/>
      <c r="E5" s="398" t="s">
        <v>4</v>
      </c>
      <c r="F5" s="406" t="s">
        <v>19</v>
      </c>
      <c r="G5" s="407"/>
      <c r="H5" s="398" t="s">
        <v>5</v>
      </c>
      <c r="I5" s="436" t="s">
        <v>15</v>
      </c>
      <c r="J5" s="436"/>
      <c r="K5" s="436" t="s">
        <v>16</v>
      </c>
      <c r="L5" s="436"/>
      <c r="M5" s="436" t="s">
        <v>17</v>
      </c>
      <c r="N5" s="436"/>
      <c r="O5" s="436" t="s">
        <v>18</v>
      </c>
      <c r="P5" s="437"/>
      <c r="Q5" s="10" t="s">
        <v>13</v>
      </c>
    </row>
    <row r="6" spans="1:17" ht="63.75" x14ac:dyDescent="0.25">
      <c r="A6" s="404"/>
      <c r="B6" s="55" t="s">
        <v>426</v>
      </c>
      <c r="C6" s="53" t="s">
        <v>6</v>
      </c>
      <c r="D6" s="53" t="s">
        <v>7</v>
      </c>
      <c r="E6" s="398"/>
      <c r="F6" s="408"/>
      <c r="G6" s="409"/>
      <c r="H6" s="398"/>
      <c r="I6" s="167" t="s">
        <v>9</v>
      </c>
      <c r="J6" s="168" t="s">
        <v>102</v>
      </c>
      <c r="K6" s="167" t="s">
        <v>9</v>
      </c>
      <c r="L6" s="168" t="s">
        <v>102</v>
      </c>
      <c r="M6" s="167" t="s">
        <v>9</v>
      </c>
      <c r="N6" s="168" t="s">
        <v>102</v>
      </c>
      <c r="O6" s="167" t="s">
        <v>9</v>
      </c>
      <c r="P6" s="168" t="s">
        <v>102</v>
      </c>
      <c r="Q6" s="118" t="s">
        <v>14</v>
      </c>
    </row>
    <row r="7" spans="1:17" ht="409.5" x14ac:dyDescent="0.25">
      <c r="A7" s="169">
        <v>1</v>
      </c>
      <c r="B7" s="170" t="s">
        <v>427</v>
      </c>
      <c r="C7" s="87" t="s">
        <v>428</v>
      </c>
      <c r="D7" s="87" t="s">
        <v>429</v>
      </c>
      <c r="E7" s="171" t="s">
        <v>430</v>
      </c>
      <c r="F7" s="438" t="s">
        <v>431</v>
      </c>
      <c r="G7" s="439"/>
      <c r="H7" s="171" t="s">
        <v>432</v>
      </c>
      <c r="I7" s="63">
        <v>0.25</v>
      </c>
      <c r="J7" s="64" t="s">
        <v>433</v>
      </c>
      <c r="K7" s="172">
        <v>0.25</v>
      </c>
      <c r="L7" s="64" t="s">
        <v>434</v>
      </c>
      <c r="M7" s="63">
        <v>0.25</v>
      </c>
      <c r="N7" s="83" t="s">
        <v>435</v>
      </c>
      <c r="O7" s="63">
        <v>0.25</v>
      </c>
      <c r="P7" s="64" t="s">
        <v>436</v>
      </c>
      <c r="Q7" s="173">
        <f>(I7+K7+M7+O7)*1</f>
        <v>1</v>
      </c>
    </row>
    <row r="8" spans="1:17" ht="165.75" x14ac:dyDescent="0.25">
      <c r="A8" s="174">
        <v>2</v>
      </c>
      <c r="B8" s="175" t="s">
        <v>437</v>
      </c>
      <c r="C8" s="176" t="s">
        <v>438</v>
      </c>
      <c r="D8" s="176" t="s">
        <v>439</v>
      </c>
      <c r="E8" s="176" t="s">
        <v>440</v>
      </c>
      <c r="F8" s="440" t="s">
        <v>441</v>
      </c>
      <c r="G8" s="441"/>
      <c r="H8" s="176" t="s">
        <v>442</v>
      </c>
      <c r="I8" s="63">
        <v>0.2</v>
      </c>
      <c r="J8" s="177" t="s">
        <v>443</v>
      </c>
      <c r="K8" s="63">
        <v>0.1</v>
      </c>
      <c r="L8" s="83" t="s">
        <v>444</v>
      </c>
      <c r="M8" s="63">
        <v>0.2</v>
      </c>
      <c r="N8" s="83" t="s">
        <v>445</v>
      </c>
      <c r="O8" s="63">
        <v>0</v>
      </c>
      <c r="P8" s="83" t="s">
        <v>446</v>
      </c>
      <c r="Q8" s="173">
        <f>(I8+K8+M8+O8)*1</f>
        <v>0.5</v>
      </c>
    </row>
    <row r="9" spans="1:17" ht="48" customHeight="1" thickBot="1" x14ac:dyDescent="0.3">
      <c r="A9" s="403" t="s">
        <v>8</v>
      </c>
      <c r="B9" s="444" t="s">
        <v>447</v>
      </c>
      <c r="C9" s="423" t="s">
        <v>6</v>
      </c>
      <c r="D9" s="423" t="s">
        <v>7</v>
      </c>
      <c r="E9" s="398" t="s">
        <v>4</v>
      </c>
      <c r="F9" s="406" t="s">
        <v>294</v>
      </c>
      <c r="G9" s="407"/>
      <c r="H9" s="398" t="s">
        <v>385</v>
      </c>
      <c r="I9" s="442" t="s">
        <v>15</v>
      </c>
      <c r="J9" s="442"/>
      <c r="K9" s="393" t="s">
        <v>16</v>
      </c>
      <c r="L9" s="394"/>
      <c r="M9" s="443" t="s">
        <v>17</v>
      </c>
      <c r="N9" s="443"/>
      <c r="O9" s="443" t="s">
        <v>18</v>
      </c>
      <c r="P9" s="443"/>
      <c r="Q9" s="178" t="s">
        <v>13</v>
      </c>
    </row>
    <row r="10" spans="1:17" ht="56.25" x14ac:dyDescent="0.25">
      <c r="A10" s="404"/>
      <c r="B10" s="445"/>
      <c r="C10" s="405"/>
      <c r="D10" s="405"/>
      <c r="E10" s="398"/>
      <c r="F10" s="408"/>
      <c r="G10" s="409"/>
      <c r="H10" s="398"/>
      <c r="I10" s="116" t="s">
        <v>9</v>
      </c>
      <c r="J10" s="117" t="s">
        <v>102</v>
      </c>
      <c r="K10" s="116" t="s">
        <v>9</v>
      </c>
      <c r="L10" s="117" t="s">
        <v>102</v>
      </c>
      <c r="M10" s="116" t="s">
        <v>9</v>
      </c>
      <c r="N10" s="117" t="s">
        <v>102</v>
      </c>
      <c r="O10" s="116" t="s">
        <v>9</v>
      </c>
      <c r="P10" s="117" t="s">
        <v>102</v>
      </c>
      <c r="Q10" s="179" t="s">
        <v>14</v>
      </c>
    </row>
    <row r="11" spans="1:17" ht="409.5" x14ac:dyDescent="0.25">
      <c r="A11" s="57">
        <v>1</v>
      </c>
      <c r="B11" s="107" t="s">
        <v>448</v>
      </c>
      <c r="C11" s="180" t="s">
        <v>449</v>
      </c>
      <c r="D11" s="107" t="s">
        <v>450</v>
      </c>
      <c r="E11" s="107" t="s">
        <v>451</v>
      </c>
      <c r="F11" s="434" t="s">
        <v>457</v>
      </c>
      <c r="G11" s="435"/>
      <c r="H11" s="107" t="s">
        <v>452</v>
      </c>
      <c r="I11" s="63">
        <v>0.25</v>
      </c>
      <c r="J11" s="64" t="s">
        <v>453</v>
      </c>
      <c r="K11" s="63">
        <v>0.25</v>
      </c>
      <c r="L11" s="64" t="s">
        <v>454</v>
      </c>
      <c r="M11" s="63">
        <v>0.25</v>
      </c>
      <c r="N11" s="162"/>
      <c r="O11" s="162">
        <v>0.25</v>
      </c>
      <c r="P11" s="164" t="s">
        <v>455</v>
      </c>
      <c r="Q11" s="173">
        <f>(I11+K11+M11+O11)*1</f>
        <v>1</v>
      </c>
    </row>
    <row r="12" spans="1:17" ht="15.75" thickBot="1" x14ac:dyDescent="0.3">
      <c r="I12" s="147">
        <f>(I7+I8+I11)/3</f>
        <v>0.23333333333333331</v>
      </c>
      <c r="K12" s="147">
        <f>(K7+K8+K11)/3</f>
        <v>0.19999999999999998</v>
      </c>
      <c r="M12" s="147">
        <f>(M7+M8+M11)/3</f>
        <v>0.23333333333333331</v>
      </c>
      <c r="O12" s="147">
        <f>(O7+O8+O11)/3</f>
        <v>0.16666666666666666</v>
      </c>
      <c r="P12" s="181" t="s">
        <v>456</v>
      </c>
      <c r="Q12" s="182">
        <f>AVERAGE(Q7:Q11)</f>
        <v>0.83333333333333337</v>
      </c>
    </row>
    <row r="13" spans="1:17" ht="15.75" thickBot="1" x14ac:dyDescent="0.3">
      <c r="A13" s="275" t="s">
        <v>793</v>
      </c>
      <c r="B13" s="276"/>
    </row>
  </sheetData>
  <mergeCells count="32">
    <mergeCell ref="A1:B2"/>
    <mergeCell ref="C1:O2"/>
    <mergeCell ref="P1:P2"/>
    <mergeCell ref="Q1:Q2"/>
    <mergeCell ref="A3:B3"/>
    <mergeCell ref="C3:O3"/>
    <mergeCell ref="A4:B4"/>
    <mergeCell ref="C4:H4"/>
    <mergeCell ref="I4:O4"/>
    <mergeCell ref="A5:A6"/>
    <mergeCell ref="B5:D5"/>
    <mergeCell ref="E5:E6"/>
    <mergeCell ref="F5:G6"/>
    <mergeCell ref="H5:H6"/>
    <mergeCell ref="I5:J5"/>
    <mergeCell ref="K5:L5"/>
    <mergeCell ref="A9:A10"/>
    <mergeCell ref="B9:B10"/>
    <mergeCell ref="C9:C10"/>
    <mergeCell ref="D9:D10"/>
    <mergeCell ref="E9:E10"/>
    <mergeCell ref="F11:G11"/>
    <mergeCell ref="M5:N5"/>
    <mergeCell ref="O5:P5"/>
    <mergeCell ref="F7:G7"/>
    <mergeCell ref="F8:G8"/>
    <mergeCell ref="F9:G10"/>
    <mergeCell ref="H9:H10"/>
    <mergeCell ref="I9:J9"/>
    <mergeCell ref="K9:L9"/>
    <mergeCell ref="M9:N9"/>
    <mergeCell ref="O9:P9"/>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P41"/>
  <sheetViews>
    <sheetView topLeftCell="J9" workbookViewId="0">
      <selection activeCell="O9" sqref="O9"/>
    </sheetView>
  </sheetViews>
  <sheetFormatPr baseColWidth="10" defaultRowHeight="15" x14ac:dyDescent="0.25"/>
  <cols>
    <col min="2" max="2" width="19.28515625" customWidth="1"/>
    <col min="4" max="4" width="15.28515625" customWidth="1"/>
    <col min="5" max="5" width="15.85546875" customWidth="1"/>
    <col min="6" max="6" width="16.140625" customWidth="1"/>
    <col min="8" max="8" width="17.28515625" customWidth="1"/>
    <col min="9" max="9" width="19.28515625" customWidth="1"/>
    <col min="10" max="10" width="16.85546875" customWidth="1"/>
    <col min="11" max="11" width="18" customWidth="1"/>
    <col min="12" max="12" width="16.85546875" customWidth="1"/>
    <col min="13" max="13" width="20.7109375" customWidth="1"/>
    <col min="14" max="14" width="20.85546875" customWidth="1"/>
    <col min="15" max="15" width="20.28515625" customWidth="1"/>
    <col min="16" max="16" width="17.5703125" customWidth="1"/>
  </cols>
  <sheetData>
    <row r="1" spans="1:16" ht="31.5" customHeight="1" x14ac:dyDescent="0.25">
      <c r="A1" s="344"/>
      <c r="B1" s="345"/>
      <c r="C1" s="398" t="s">
        <v>20</v>
      </c>
      <c r="D1" s="398"/>
      <c r="E1" s="398"/>
      <c r="F1" s="398"/>
      <c r="G1" s="398"/>
      <c r="H1" s="398"/>
      <c r="I1" s="398"/>
      <c r="J1" s="398"/>
      <c r="K1" s="398"/>
      <c r="L1" s="398"/>
      <c r="M1" s="398"/>
      <c r="N1" s="398"/>
      <c r="O1" s="514" t="s">
        <v>11</v>
      </c>
      <c r="P1" s="508" t="s">
        <v>100</v>
      </c>
    </row>
    <row r="2" spans="1:16" ht="39.75" customHeight="1" x14ac:dyDescent="0.25">
      <c r="A2" s="346"/>
      <c r="B2" s="347"/>
      <c r="C2" s="398"/>
      <c r="D2" s="398"/>
      <c r="E2" s="398"/>
      <c r="F2" s="398"/>
      <c r="G2" s="398"/>
      <c r="H2" s="398"/>
      <c r="I2" s="398"/>
      <c r="J2" s="398"/>
      <c r="K2" s="398"/>
      <c r="L2" s="398"/>
      <c r="M2" s="398"/>
      <c r="N2" s="398"/>
      <c r="O2" s="514"/>
      <c r="P2" s="508"/>
    </row>
    <row r="3" spans="1:16" ht="23.25" x14ac:dyDescent="0.25">
      <c r="A3" s="413" t="s">
        <v>1</v>
      </c>
      <c r="B3" s="413"/>
      <c r="C3" s="509" t="s">
        <v>124</v>
      </c>
      <c r="D3" s="509"/>
      <c r="E3" s="509"/>
      <c r="F3" s="509"/>
      <c r="G3" s="509"/>
      <c r="H3" s="509"/>
      <c r="I3" s="509"/>
      <c r="J3" s="509"/>
      <c r="K3" s="509"/>
      <c r="L3" s="509"/>
      <c r="M3" s="509"/>
      <c r="N3" s="509"/>
      <c r="O3" s="48" t="s">
        <v>12</v>
      </c>
      <c r="P3" s="49">
        <v>1</v>
      </c>
    </row>
    <row r="4" spans="1:16" x14ac:dyDescent="0.25">
      <c r="A4" s="398" t="s">
        <v>2</v>
      </c>
      <c r="B4" s="398"/>
      <c r="C4" s="399">
        <v>43171</v>
      </c>
      <c r="D4" s="400"/>
      <c r="E4" s="400"/>
      <c r="F4" s="400"/>
      <c r="G4" s="401"/>
      <c r="H4" s="510" t="s">
        <v>10</v>
      </c>
      <c r="I4" s="511"/>
      <c r="J4" s="511"/>
      <c r="K4" s="511"/>
      <c r="L4" s="511"/>
      <c r="M4" s="511"/>
      <c r="N4" s="511"/>
      <c r="O4" s="48" t="s">
        <v>101</v>
      </c>
      <c r="P4" s="50">
        <v>43133</v>
      </c>
    </row>
    <row r="5" spans="1:16" ht="51" customHeight="1" x14ac:dyDescent="0.25">
      <c r="A5" s="403" t="s">
        <v>8</v>
      </c>
      <c r="B5" s="405" t="s">
        <v>3</v>
      </c>
      <c r="C5" s="405"/>
      <c r="D5" s="405"/>
      <c r="E5" s="398" t="s">
        <v>4</v>
      </c>
      <c r="F5" s="406" t="s">
        <v>19</v>
      </c>
      <c r="G5" s="398" t="s">
        <v>5</v>
      </c>
      <c r="H5" s="505" t="s">
        <v>125</v>
      </c>
      <c r="I5" s="505"/>
      <c r="J5" s="505" t="s">
        <v>126</v>
      </c>
      <c r="K5" s="505"/>
      <c r="L5" s="505" t="s">
        <v>127</v>
      </c>
      <c r="M5" s="505"/>
      <c r="N5" s="505" t="s">
        <v>128</v>
      </c>
      <c r="O5" s="515"/>
      <c r="P5" s="51" t="s">
        <v>13</v>
      </c>
    </row>
    <row r="6" spans="1:16" ht="51.75" thickBot="1" x14ac:dyDescent="0.3">
      <c r="A6" s="404"/>
      <c r="B6" s="52" t="s">
        <v>129</v>
      </c>
      <c r="C6" s="53" t="s">
        <v>6</v>
      </c>
      <c r="D6" s="53" t="s">
        <v>7</v>
      </c>
      <c r="E6" s="398"/>
      <c r="F6" s="408"/>
      <c r="G6" s="398"/>
      <c r="H6" s="54" t="s">
        <v>9</v>
      </c>
      <c r="I6" s="55" t="s">
        <v>102</v>
      </c>
      <c r="J6" s="54" t="s">
        <v>9</v>
      </c>
      <c r="K6" s="55" t="s">
        <v>102</v>
      </c>
      <c r="L6" s="54" t="s">
        <v>9</v>
      </c>
      <c r="M6" s="55" t="s">
        <v>102</v>
      </c>
      <c r="N6" s="54" t="s">
        <v>9</v>
      </c>
      <c r="O6" s="56" t="s">
        <v>102</v>
      </c>
      <c r="P6" s="55" t="s">
        <v>14</v>
      </c>
    </row>
    <row r="7" spans="1:16" ht="242.25" x14ac:dyDescent="0.25">
      <c r="A7" s="57">
        <v>1</v>
      </c>
      <c r="B7" s="58" t="s">
        <v>130</v>
      </c>
      <c r="C7" s="59" t="s">
        <v>131</v>
      </c>
      <c r="D7" s="60" t="s">
        <v>132</v>
      </c>
      <c r="E7" s="59" t="s">
        <v>133</v>
      </c>
      <c r="F7" s="61" t="s">
        <v>134</v>
      </c>
      <c r="G7" s="62" t="s">
        <v>135</v>
      </c>
      <c r="H7" s="63">
        <v>0.6</v>
      </c>
      <c r="I7" s="64" t="s">
        <v>136</v>
      </c>
      <c r="J7" s="63">
        <v>0.06</v>
      </c>
      <c r="K7" s="64" t="s">
        <v>137</v>
      </c>
      <c r="L7" s="63">
        <v>0.08</v>
      </c>
      <c r="M7" s="65" t="s">
        <v>138</v>
      </c>
      <c r="N7" s="63">
        <v>0.06</v>
      </c>
      <c r="O7" s="64" t="s">
        <v>139</v>
      </c>
      <c r="P7" s="66">
        <f>SUM(H7+J7+L7+N7)</f>
        <v>0.79999999999999982</v>
      </c>
    </row>
    <row r="8" spans="1:16" ht="229.5" x14ac:dyDescent="0.25">
      <c r="A8" s="57">
        <v>2</v>
      </c>
      <c r="B8" s="67" t="s">
        <v>140</v>
      </c>
      <c r="C8" s="59" t="s">
        <v>141</v>
      </c>
      <c r="D8" s="59" t="s">
        <v>142</v>
      </c>
      <c r="E8" s="59" t="s">
        <v>143</v>
      </c>
      <c r="F8" s="61" t="s">
        <v>144</v>
      </c>
      <c r="G8" s="59" t="s">
        <v>145</v>
      </c>
      <c r="H8" s="63">
        <v>0.24</v>
      </c>
      <c r="I8" s="64" t="s">
        <v>146</v>
      </c>
      <c r="J8" s="63">
        <v>0.05</v>
      </c>
      <c r="K8" s="68" t="s">
        <v>147</v>
      </c>
      <c r="L8" s="63">
        <v>0.08</v>
      </c>
      <c r="M8" s="65" t="s">
        <v>148</v>
      </c>
      <c r="N8" s="63">
        <v>0.38</v>
      </c>
      <c r="O8" s="64" t="s">
        <v>149</v>
      </c>
      <c r="P8" s="66">
        <f>SUM(H8+J8+L8+N8)</f>
        <v>0.75</v>
      </c>
    </row>
    <row r="9" spans="1:16" ht="216.75" x14ac:dyDescent="0.25">
      <c r="A9" s="57">
        <v>3</v>
      </c>
      <c r="B9" s="67" t="s">
        <v>150</v>
      </c>
      <c r="C9" s="59" t="s">
        <v>151</v>
      </c>
      <c r="D9" s="59" t="s">
        <v>152</v>
      </c>
      <c r="E9" s="59" t="s">
        <v>153</v>
      </c>
      <c r="F9" s="61" t="s">
        <v>154</v>
      </c>
      <c r="G9" s="59" t="s">
        <v>155</v>
      </c>
      <c r="H9" s="63">
        <v>0.1</v>
      </c>
      <c r="I9" s="64" t="s">
        <v>156</v>
      </c>
      <c r="J9" s="63">
        <v>0.05</v>
      </c>
      <c r="K9" s="68" t="s">
        <v>157</v>
      </c>
      <c r="L9" s="109">
        <v>0.05</v>
      </c>
      <c r="M9" s="107" t="s">
        <v>158</v>
      </c>
      <c r="N9" s="63">
        <v>0.1</v>
      </c>
      <c r="O9" s="69" t="s">
        <v>159</v>
      </c>
      <c r="P9" s="66">
        <f>SUM(H9+J9+L9+N9)</f>
        <v>0.30000000000000004</v>
      </c>
    </row>
    <row r="10" spans="1:16" ht="153.75" thickBot="1" x14ac:dyDescent="0.3">
      <c r="A10" s="57">
        <v>4</v>
      </c>
      <c r="B10" s="67" t="s">
        <v>160</v>
      </c>
      <c r="C10" s="59" t="s">
        <v>161</v>
      </c>
      <c r="D10" s="59" t="s">
        <v>162</v>
      </c>
      <c r="E10" s="59" t="s">
        <v>163</v>
      </c>
      <c r="F10" s="61" t="s">
        <v>164</v>
      </c>
      <c r="G10" s="59" t="s">
        <v>165</v>
      </c>
      <c r="H10" s="63">
        <v>0.19</v>
      </c>
      <c r="I10" s="64" t="s">
        <v>166</v>
      </c>
      <c r="J10" s="63">
        <v>0.09</v>
      </c>
      <c r="K10" s="64" t="s">
        <v>167</v>
      </c>
      <c r="L10" s="63">
        <v>7.0000000000000007E-2</v>
      </c>
      <c r="M10" s="64" t="s">
        <v>168</v>
      </c>
      <c r="N10" s="63">
        <v>0.55000000000000004</v>
      </c>
      <c r="O10" s="64" t="s">
        <v>169</v>
      </c>
      <c r="P10" s="66">
        <f>SUM(H10+J10+L10+N10)</f>
        <v>0.90000000000000013</v>
      </c>
    </row>
    <row r="11" spans="1:16" ht="57" customHeight="1" thickBot="1" x14ac:dyDescent="0.3">
      <c r="A11" s="407" t="s">
        <v>8</v>
      </c>
      <c r="B11" s="516" t="s">
        <v>170</v>
      </c>
      <c r="C11" s="423" t="s">
        <v>6</v>
      </c>
      <c r="D11" s="423" t="s">
        <v>7</v>
      </c>
      <c r="E11" s="403" t="s">
        <v>171</v>
      </c>
      <c r="F11" s="406" t="s">
        <v>19</v>
      </c>
      <c r="G11" s="403" t="s">
        <v>5</v>
      </c>
      <c r="H11" s="505" t="s">
        <v>172</v>
      </c>
      <c r="I11" s="505"/>
      <c r="J11" s="505" t="s">
        <v>173</v>
      </c>
      <c r="K11" s="505"/>
      <c r="L11" s="505" t="s">
        <v>174</v>
      </c>
      <c r="M11" s="505"/>
      <c r="N11" s="505" t="s">
        <v>175</v>
      </c>
      <c r="O11" s="505"/>
      <c r="P11" s="70" t="s">
        <v>13</v>
      </c>
    </row>
    <row r="12" spans="1:16" ht="51" x14ac:dyDescent="0.25">
      <c r="A12" s="409"/>
      <c r="B12" s="517"/>
      <c r="C12" s="405"/>
      <c r="D12" s="405"/>
      <c r="E12" s="404"/>
      <c r="F12" s="408"/>
      <c r="G12" s="404"/>
      <c r="H12" s="54" t="s">
        <v>9</v>
      </c>
      <c r="I12" s="55" t="s">
        <v>102</v>
      </c>
      <c r="J12" s="54" t="s">
        <v>9</v>
      </c>
      <c r="K12" s="55" t="s">
        <v>102</v>
      </c>
      <c r="L12" s="54" t="s">
        <v>9</v>
      </c>
      <c r="M12" s="55" t="s">
        <v>102</v>
      </c>
      <c r="N12" s="54" t="s">
        <v>9</v>
      </c>
      <c r="O12" s="55" t="s">
        <v>102</v>
      </c>
      <c r="P12" s="71" t="s">
        <v>14</v>
      </c>
    </row>
    <row r="13" spans="1:16" ht="409.6" thickBot="1" x14ac:dyDescent="0.3">
      <c r="A13" s="72">
        <v>1</v>
      </c>
      <c r="B13" s="73" t="s">
        <v>176</v>
      </c>
      <c r="C13" s="74" t="s">
        <v>177</v>
      </c>
      <c r="D13" s="74" t="s">
        <v>178</v>
      </c>
      <c r="E13" s="74" t="s">
        <v>179</v>
      </c>
      <c r="F13" s="75" t="s">
        <v>180</v>
      </c>
      <c r="G13" s="74" t="s">
        <v>181</v>
      </c>
      <c r="H13" s="63">
        <v>0.4</v>
      </c>
      <c r="I13" s="64" t="s">
        <v>182</v>
      </c>
      <c r="J13" s="63">
        <v>0.11</v>
      </c>
      <c r="K13" s="64" t="s">
        <v>183</v>
      </c>
      <c r="L13" s="63">
        <v>0.33</v>
      </c>
      <c r="M13" s="64" t="s">
        <v>184</v>
      </c>
      <c r="N13" s="63">
        <v>0.16</v>
      </c>
      <c r="O13" s="64" t="s">
        <v>185</v>
      </c>
      <c r="P13" s="66">
        <f>SUM(H13+J13+L13+N13)</f>
        <v>1</v>
      </c>
    </row>
    <row r="14" spans="1:16" ht="15.75" thickBot="1" x14ac:dyDescent="0.3">
      <c r="A14" s="407" t="s">
        <v>8</v>
      </c>
      <c r="B14" s="506" t="s">
        <v>186</v>
      </c>
      <c r="C14" s="423" t="s">
        <v>6</v>
      </c>
      <c r="D14" s="423" t="s">
        <v>7</v>
      </c>
      <c r="E14" s="403" t="s">
        <v>171</v>
      </c>
      <c r="F14" s="406" t="s">
        <v>19</v>
      </c>
      <c r="G14" s="403" t="s">
        <v>5</v>
      </c>
      <c r="H14" s="505" t="s">
        <v>187</v>
      </c>
      <c r="I14" s="505"/>
      <c r="J14" s="505" t="s">
        <v>188</v>
      </c>
      <c r="K14" s="505"/>
      <c r="L14" s="505" t="s">
        <v>189</v>
      </c>
      <c r="M14" s="505"/>
      <c r="N14" s="398" t="s">
        <v>190</v>
      </c>
      <c r="O14" s="398"/>
      <c r="P14" s="76" t="s">
        <v>13</v>
      </c>
    </row>
    <row r="15" spans="1:16" ht="51" x14ac:dyDescent="0.25">
      <c r="A15" s="409"/>
      <c r="B15" s="507"/>
      <c r="C15" s="405"/>
      <c r="D15" s="405"/>
      <c r="E15" s="404"/>
      <c r="F15" s="408"/>
      <c r="G15" s="404"/>
      <c r="H15" s="54" t="s">
        <v>9</v>
      </c>
      <c r="I15" s="55" t="s">
        <v>102</v>
      </c>
      <c r="J15" s="54" t="s">
        <v>9</v>
      </c>
      <c r="K15" s="55" t="s">
        <v>102</v>
      </c>
      <c r="L15" s="77" t="s">
        <v>9</v>
      </c>
      <c r="M15" s="55" t="s">
        <v>102</v>
      </c>
      <c r="N15" s="77" t="s">
        <v>9</v>
      </c>
      <c r="O15" s="55" t="s">
        <v>102</v>
      </c>
      <c r="P15" s="71" t="s">
        <v>14</v>
      </c>
    </row>
    <row r="16" spans="1:16" ht="409.5" x14ac:dyDescent="0.25">
      <c r="A16" s="57">
        <v>1</v>
      </c>
      <c r="B16" s="78" t="s">
        <v>191</v>
      </c>
      <c r="C16" s="59" t="s">
        <v>192</v>
      </c>
      <c r="D16" s="59" t="s">
        <v>193</v>
      </c>
      <c r="E16" s="59" t="s">
        <v>194</v>
      </c>
      <c r="F16" s="61" t="s">
        <v>195</v>
      </c>
      <c r="G16" s="59" t="s">
        <v>196</v>
      </c>
      <c r="H16" s="79">
        <v>0.25</v>
      </c>
      <c r="I16" s="64" t="s">
        <v>197</v>
      </c>
      <c r="J16" s="106">
        <v>0.1</v>
      </c>
      <c r="K16" s="107" t="s">
        <v>198</v>
      </c>
      <c r="L16" s="108">
        <v>0.1</v>
      </c>
      <c r="M16" s="107" t="s">
        <v>199</v>
      </c>
      <c r="N16" s="80">
        <v>0.1</v>
      </c>
      <c r="O16" s="64" t="s">
        <v>199</v>
      </c>
      <c r="P16" s="66">
        <f>SUM(H16+J16+L16+N16)</f>
        <v>0.54999999999999993</v>
      </c>
    </row>
    <row r="17" spans="1:16" ht="382.5" x14ac:dyDescent="0.25">
      <c r="A17" s="57">
        <v>2</v>
      </c>
      <c r="B17" s="78" t="s">
        <v>200</v>
      </c>
      <c r="C17" s="59" t="s">
        <v>201</v>
      </c>
      <c r="D17" s="81" t="s">
        <v>202</v>
      </c>
      <c r="E17" s="82" t="s">
        <v>203</v>
      </c>
      <c r="F17" s="61" t="s">
        <v>204</v>
      </c>
      <c r="G17" s="74" t="s">
        <v>205</v>
      </c>
      <c r="H17" s="79">
        <v>0.2</v>
      </c>
      <c r="I17" s="64" t="s">
        <v>206</v>
      </c>
      <c r="J17" s="79">
        <v>0.2</v>
      </c>
      <c r="K17" s="64" t="s">
        <v>207</v>
      </c>
      <c r="L17" s="79">
        <v>0.15</v>
      </c>
      <c r="M17" s="110" t="s">
        <v>208</v>
      </c>
      <c r="N17" s="79">
        <v>0.1</v>
      </c>
      <c r="O17" s="83" t="s">
        <v>209</v>
      </c>
      <c r="P17" s="66">
        <f>SUM(H17+J17+L17+N17)</f>
        <v>0.65</v>
      </c>
    </row>
    <row r="18" spans="1:16" ht="409.5" x14ac:dyDescent="0.25">
      <c r="A18" s="57">
        <v>3</v>
      </c>
      <c r="B18" s="78" t="s">
        <v>210</v>
      </c>
      <c r="C18" s="59" t="s">
        <v>211</v>
      </c>
      <c r="D18" s="59" t="s">
        <v>212</v>
      </c>
      <c r="E18" s="81" t="s">
        <v>213</v>
      </c>
      <c r="F18" s="61" t="s">
        <v>214</v>
      </c>
      <c r="G18" s="74" t="s">
        <v>215</v>
      </c>
      <c r="H18" s="79">
        <v>0.2</v>
      </c>
      <c r="I18" s="64" t="s">
        <v>216</v>
      </c>
      <c r="J18" s="79">
        <v>0.3</v>
      </c>
      <c r="K18" s="64" t="s">
        <v>217</v>
      </c>
      <c r="L18" s="79">
        <v>0.25</v>
      </c>
      <c r="M18" s="64" t="s">
        <v>218</v>
      </c>
      <c r="N18" s="79">
        <v>0.25</v>
      </c>
      <c r="O18" s="64" t="s">
        <v>218</v>
      </c>
      <c r="P18" s="66">
        <f>SUM(H18+J18+L18+N18)</f>
        <v>1</v>
      </c>
    </row>
    <row r="19" spans="1:16" x14ac:dyDescent="0.25">
      <c r="A19" s="84"/>
      <c r="B19" s="84"/>
      <c r="C19" s="84"/>
      <c r="D19" s="84"/>
      <c r="E19" s="84"/>
      <c r="F19" s="84"/>
      <c r="G19" s="84"/>
      <c r="H19" s="85">
        <f>AVERAGE(H7:I18)</f>
        <v>0.27249999999999996</v>
      </c>
      <c r="I19" s="84"/>
      <c r="J19" s="85">
        <f>AVERAGE(J7:K18)</f>
        <v>0.12</v>
      </c>
      <c r="K19" s="84"/>
      <c r="L19" s="85">
        <f>AVERAGE(L7:M18)</f>
        <v>0.13875000000000001</v>
      </c>
      <c r="M19" s="84"/>
      <c r="N19" s="85">
        <f>AVERAGE(N7:O18)</f>
        <v>0.21250000000000002</v>
      </c>
      <c r="O19" s="84" t="s">
        <v>219</v>
      </c>
      <c r="P19" s="85">
        <f>AVERAGE(P7:P18)</f>
        <v>0.74375000000000002</v>
      </c>
    </row>
    <row r="20" spans="1:16" x14ac:dyDescent="0.25">
      <c r="A20" s="490"/>
      <c r="B20" s="490"/>
      <c r="C20" s="419" t="s">
        <v>220</v>
      </c>
      <c r="D20" s="491"/>
      <c r="E20" s="491"/>
      <c r="F20" s="491"/>
      <c r="G20" s="491"/>
      <c r="H20" s="420"/>
      <c r="I20" s="86" t="s">
        <v>28</v>
      </c>
      <c r="J20" s="84"/>
      <c r="K20" s="84"/>
      <c r="L20" s="84"/>
      <c r="M20" s="84"/>
      <c r="N20" s="84"/>
      <c r="O20" s="84"/>
      <c r="P20" s="84"/>
    </row>
    <row r="21" spans="1:16" x14ac:dyDescent="0.25">
      <c r="A21" s="490"/>
      <c r="B21" s="490"/>
      <c r="C21" s="419"/>
      <c r="D21" s="491"/>
      <c r="E21" s="491"/>
      <c r="F21" s="491"/>
      <c r="G21" s="491"/>
      <c r="H21" s="420"/>
      <c r="I21" s="86" t="s">
        <v>29</v>
      </c>
      <c r="J21" s="84"/>
      <c r="K21" s="84"/>
      <c r="L21" s="84"/>
      <c r="M21" s="84"/>
      <c r="N21" s="84"/>
      <c r="O21" s="84"/>
      <c r="P21" s="84"/>
    </row>
    <row r="22" spans="1:16" x14ac:dyDescent="0.25">
      <c r="A22" s="490"/>
      <c r="B22" s="490"/>
      <c r="C22" s="419"/>
      <c r="D22" s="491"/>
      <c r="E22" s="491"/>
      <c r="F22" s="491"/>
      <c r="G22" s="491"/>
      <c r="H22" s="420"/>
      <c r="I22" s="86" t="s">
        <v>30</v>
      </c>
      <c r="J22" s="84"/>
      <c r="K22" s="84"/>
      <c r="L22" s="84"/>
      <c r="M22" s="84"/>
      <c r="N22" s="84"/>
      <c r="O22" s="84"/>
      <c r="P22" s="84"/>
    </row>
    <row r="23" spans="1:16" ht="25.5" x14ac:dyDescent="0.25">
      <c r="A23" s="493" t="s">
        <v>31</v>
      </c>
      <c r="B23" s="493"/>
      <c r="C23" s="87" t="s">
        <v>32</v>
      </c>
      <c r="D23" s="494" t="s">
        <v>33</v>
      </c>
      <c r="E23" s="494"/>
      <c r="F23" s="494"/>
      <c r="G23" s="494"/>
      <c r="H23" s="494"/>
      <c r="I23" s="494"/>
      <c r="J23" s="84"/>
      <c r="K23" s="84"/>
      <c r="L23" s="84"/>
      <c r="M23" s="84"/>
      <c r="N23" s="84"/>
      <c r="O23" s="84"/>
      <c r="P23" s="84"/>
    </row>
    <row r="24" spans="1:16" ht="25.5" x14ac:dyDescent="0.25">
      <c r="A24" s="493" t="s">
        <v>34</v>
      </c>
      <c r="B24" s="493"/>
      <c r="C24" s="87" t="s">
        <v>35</v>
      </c>
      <c r="D24" s="495" t="s">
        <v>221</v>
      </c>
      <c r="E24" s="495"/>
      <c r="F24" s="495"/>
      <c r="G24" s="495"/>
      <c r="H24" s="495"/>
      <c r="I24" s="495"/>
      <c r="J24" s="84"/>
      <c r="K24" s="84"/>
      <c r="L24" s="84"/>
      <c r="M24" s="84"/>
      <c r="N24" s="84"/>
      <c r="O24" s="84"/>
      <c r="P24" s="84"/>
    </row>
    <row r="25" spans="1:16" ht="31.5" customHeight="1" x14ac:dyDescent="0.25">
      <c r="A25" s="496" t="s">
        <v>37</v>
      </c>
      <c r="B25" s="497" t="s">
        <v>38</v>
      </c>
      <c r="C25" s="498" t="s">
        <v>39</v>
      </c>
      <c r="D25" s="499" t="s">
        <v>40</v>
      </c>
      <c r="E25" s="500" t="s">
        <v>41</v>
      </c>
      <c r="F25" s="501" t="s">
        <v>42</v>
      </c>
      <c r="G25" s="502" t="s">
        <v>43</v>
      </c>
      <c r="H25" s="503" t="s">
        <v>44</v>
      </c>
      <c r="I25" s="504" t="s">
        <v>85</v>
      </c>
      <c r="J25" s="475" t="s">
        <v>222</v>
      </c>
      <c r="K25" s="476" t="s">
        <v>223</v>
      </c>
      <c r="L25" s="477"/>
      <c r="M25" s="492" t="s">
        <v>224</v>
      </c>
      <c r="N25" s="84"/>
      <c r="O25" s="84"/>
      <c r="P25" s="84"/>
    </row>
    <row r="26" spans="1:16" ht="28.5" customHeight="1" x14ac:dyDescent="0.25">
      <c r="A26" s="496"/>
      <c r="B26" s="497"/>
      <c r="C26" s="498"/>
      <c r="D26" s="499"/>
      <c r="E26" s="500"/>
      <c r="F26" s="501"/>
      <c r="G26" s="502"/>
      <c r="H26" s="503"/>
      <c r="I26" s="504"/>
      <c r="J26" s="475"/>
      <c r="K26" s="478"/>
      <c r="L26" s="479"/>
      <c r="M26" s="492"/>
      <c r="N26" s="84"/>
      <c r="O26" s="84"/>
      <c r="P26" s="84"/>
    </row>
    <row r="27" spans="1:16" ht="51" x14ac:dyDescent="0.25">
      <c r="A27" s="480" t="s">
        <v>225</v>
      </c>
      <c r="B27" s="454" t="s">
        <v>226</v>
      </c>
      <c r="C27" s="88" t="s">
        <v>227</v>
      </c>
      <c r="D27" s="455" t="s">
        <v>228</v>
      </c>
      <c r="E27" s="481" t="s">
        <v>229</v>
      </c>
      <c r="F27" s="482" t="s">
        <v>230</v>
      </c>
      <c r="G27" s="482" t="s">
        <v>231</v>
      </c>
      <c r="H27" s="484" t="s">
        <v>232</v>
      </c>
      <c r="I27" s="484" t="s">
        <v>233</v>
      </c>
      <c r="J27" s="484" t="s">
        <v>233</v>
      </c>
      <c r="K27" s="486" t="s">
        <v>234</v>
      </c>
      <c r="L27" s="487"/>
      <c r="M27" s="466" t="s">
        <v>234</v>
      </c>
      <c r="N27" s="84"/>
      <c r="O27" s="84"/>
      <c r="P27" s="84"/>
    </row>
    <row r="28" spans="1:16" ht="51" x14ac:dyDescent="0.25">
      <c r="A28" s="480"/>
      <c r="B28" s="454"/>
      <c r="C28" s="88" t="s">
        <v>235</v>
      </c>
      <c r="D28" s="455"/>
      <c r="E28" s="481"/>
      <c r="F28" s="483"/>
      <c r="G28" s="483"/>
      <c r="H28" s="485"/>
      <c r="I28" s="485"/>
      <c r="J28" s="485"/>
      <c r="K28" s="488"/>
      <c r="L28" s="489"/>
      <c r="M28" s="466"/>
      <c r="N28" s="84"/>
      <c r="O28" s="84"/>
      <c r="P28" s="84"/>
    </row>
    <row r="29" spans="1:16" ht="216.75" x14ac:dyDescent="0.25">
      <c r="A29" s="89" t="s">
        <v>225</v>
      </c>
      <c r="B29" s="90" t="s">
        <v>236</v>
      </c>
      <c r="C29" s="88" t="s">
        <v>237</v>
      </c>
      <c r="D29" s="91" t="s">
        <v>238</v>
      </c>
      <c r="E29" s="92" t="s">
        <v>239</v>
      </c>
      <c r="F29" s="93" t="s">
        <v>59</v>
      </c>
      <c r="G29" s="94" t="s">
        <v>231</v>
      </c>
      <c r="H29" s="95" t="s">
        <v>240</v>
      </c>
      <c r="I29" s="95" t="s">
        <v>240</v>
      </c>
      <c r="J29" s="95" t="s">
        <v>240</v>
      </c>
      <c r="K29" s="95" t="s">
        <v>240</v>
      </c>
      <c r="L29" s="96"/>
      <c r="M29" s="95" t="s">
        <v>240</v>
      </c>
      <c r="N29" s="84"/>
      <c r="O29" s="84"/>
      <c r="P29" s="84"/>
    </row>
    <row r="30" spans="1:16" ht="165.75" x14ac:dyDescent="0.25">
      <c r="A30" s="97" t="s">
        <v>225</v>
      </c>
      <c r="B30" s="90" t="s">
        <v>241</v>
      </c>
      <c r="C30" s="88" t="s">
        <v>242</v>
      </c>
      <c r="D30" s="91" t="s">
        <v>238</v>
      </c>
      <c r="E30" s="98" t="s">
        <v>243</v>
      </c>
      <c r="F30" s="93" t="s">
        <v>244</v>
      </c>
      <c r="G30" s="94" t="s">
        <v>231</v>
      </c>
      <c r="H30" s="93" t="s">
        <v>245</v>
      </c>
      <c r="I30" s="467" t="s">
        <v>246</v>
      </c>
      <c r="J30" s="468"/>
      <c r="K30" s="469" t="s">
        <v>247</v>
      </c>
      <c r="L30" s="469"/>
      <c r="M30" s="99" t="s">
        <v>248</v>
      </c>
      <c r="N30" s="84"/>
      <c r="O30" s="84"/>
      <c r="P30" s="84"/>
    </row>
    <row r="31" spans="1:16" ht="191.25" x14ac:dyDescent="0.25">
      <c r="A31" s="100" t="s">
        <v>225</v>
      </c>
      <c r="B31" s="90" t="s">
        <v>249</v>
      </c>
      <c r="C31" s="88" t="s">
        <v>250</v>
      </c>
      <c r="D31" s="91" t="s">
        <v>251</v>
      </c>
      <c r="E31" s="92" t="s">
        <v>252</v>
      </c>
      <c r="F31" s="93" t="s">
        <v>59</v>
      </c>
      <c r="G31" s="94" t="s">
        <v>231</v>
      </c>
      <c r="H31" s="93" t="s">
        <v>253</v>
      </c>
      <c r="I31" s="467" t="s">
        <v>254</v>
      </c>
      <c r="J31" s="468"/>
      <c r="K31" s="469" t="s">
        <v>254</v>
      </c>
      <c r="L31" s="469"/>
      <c r="M31" s="99" t="s">
        <v>255</v>
      </c>
      <c r="N31" s="84"/>
      <c r="O31" s="84"/>
      <c r="P31" s="84"/>
    </row>
    <row r="32" spans="1:16" ht="102" x14ac:dyDescent="0.25">
      <c r="A32" s="452" t="s">
        <v>225</v>
      </c>
      <c r="B32" s="454" t="s">
        <v>256</v>
      </c>
      <c r="C32" s="88" t="s">
        <v>257</v>
      </c>
      <c r="D32" s="461" t="s">
        <v>251</v>
      </c>
      <c r="E32" s="462" t="s">
        <v>258</v>
      </c>
      <c r="F32" s="465" t="s">
        <v>259</v>
      </c>
      <c r="G32" s="446" t="s">
        <v>231</v>
      </c>
      <c r="H32" s="449" t="s">
        <v>260</v>
      </c>
      <c r="I32" s="449" t="s">
        <v>261</v>
      </c>
      <c r="J32" s="471" t="s">
        <v>262</v>
      </c>
      <c r="K32" s="474" t="s">
        <v>263</v>
      </c>
      <c r="L32" s="96"/>
      <c r="M32" s="474" t="s">
        <v>264</v>
      </c>
      <c r="N32" s="84"/>
      <c r="O32" s="84"/>
      <c r="P32" s="84"/>
    </row>
    <row r="33" spans="1:16" ht="63.75" x14ac:dyDescent="0.25">
      <c r="A33" s="460"/>
      <c r="B33" s="454"/>
      <c r="C33" s="88" t="s">
        <v>265</v>
      </c>
      <c r="D33" s="461"/>
      <c r="E33" s="463"/>
      <c r="F33" s="465"/>
      <c r="G33" s="447"/>
      <c r="H33" s="450"/>
      <c r="I33" s="450"/>
      <c r="J33" s="472"/>
      <c r="K33" s="474"/>
      <c r="L33" s="96"/>
      <c r="M33" s="474"/>
      <c r="N33" s="84"/>
      <c r="O33" s="84"/>
      <c r="P33" s="84"/>
    </row>
    <row r="34" spans="1:16" ht="89.25" x14ac:dyDescent="0.25">
      <c r="A34" s="460"/>
      <c r="B34" s="454"/>
      <c r="C34" s="88" t="s">
        <v>266</v>
      </c>
      <c r="D34" s="461"/>
      <c r="E34" s="463"/>
      <c r="F34" s="465"/>
      <c r="G34" s="447"/>
      <c r="H34" s="450"/>
      <c r="I34" s="450"/>
      <c r="J34" s="473"/>
      <c r="K34" s="474"/>
      <c r="L34" s="96"/>
      <c r="M34" s="474"/>
      <c r="N34" s="84"/>
      <c r="O34" s="84"/>
      <c r="P34" s="84"/>
    </row>
    <row r="35" spans="1:16" ht="38.25" x14ac:dyDescent="0.25">
      <c r="A35" s="453"/>
      <c r="B35" s="454"/>
      <c r="C35" s="88" t="s">
        <v>267</v>
      </c>
      <c r="D35" s="461"/>
      <c r="E35" s="464"/>
      <c r="F35" s="465"/>
      <c r="G35" s="448"/>
      <c r="H35" s="451"/>
      <c r="I35" s="451"/>
      <c r="J35" s="96"/>
      <c r="K35" s="474"/>
      <c r="L35" s="96"/>
      <c r="M35" s="474"/>
      <c r="N35" s="84"/>
      <c r="O35" s="84"/>
      <c r="P35" s="84"/>
    </row>
    <row r="36" spans="1:16" ht="165.75" x14ac:dyDescent="0.25">
      <c r="A36" s="452" t="s">
        <v>225</v>
      </c>
      <c r="B36" s="454" t="s">
        <v>268</v>
      </c>
      <c r="C36" s="88" t="s">
        <v>269</v>
      </c>
      <c r="D36" s="455" t="s">
        <v>251</v>
      </c>
      <c r="E36" s="101" t="s">
        <v>270</v>
      </c>
      <c r="F36" s="456" t="s">
        <v>271</v>
      </c>
      <c r="G36" s="94" t="s">
        <v>231</v>
      </c>
      <c r="H36" s="458" t="s">
        <v>240</v>
      </c>
      <c r="I36" s="458" t="s">
        <v>240</v>
      </c>
      <c r="J36" s="458" t="s">
        <v>240</v>
      </c>
      <c r="K36" s="470" t="s">
        <v>240</v>
      </c>
      <c r="L36" s="96"/>
      <c r="M36" s="470" t="s">
        <v>240</v>
      </c>
      <c r="N36" s="84"/>
      <c r="O36" s="84"/>
      <c r="P36" s="84"/>
    </row>
    <row r="37" spans="1:16" ht="114.75" x14ac:dyDescent="0.25">
      <c r="A37" s="453"/>
      <c r="B37" s="454"/>
      <c r="C37" s="88" t="s">
        <v>272</v>
      </c>
      <c r="D37" s="455"/>
      <c r="E37" s="101" t="s">
        <v>273</v>
      </c>
      <c r="F37" s="457"/>
      <c r="G37" s="94" t="s">
        <v>231</v>
      </c>
      <c r="H37" s="459"/>
      <c r="I37" s="459"/>
      <c r="J37" s="459"/>
      <c r="K37" s="470"/>
      <c r="L37" s="96"/>
      <c r="M37" s="470"/>
      <c r="N37" s="84"/>
      <c r="O37" s="84"/>
      <c r="P37" s="84"/>
    </row>
    <row r="38" spans="1:16" ht="216.75" x14ac:dyDescent="0.25">
      <c r="A38" s="100" t="s">
        <v>225</v>
      </c>
      <c r="B38" s="90" t="s">
        <v>274</v>
      </c>
      <c r="C38" s="88" t="s">
        <v>275</v>
      </c>
      <c r="D38" s="88" t="s">
        <v>276</v>
      </c>
      <c r="E38" s="101" t="s">
        <v>277</v>
      </c>
      <c r="F38" s="102" t="s">
        <v>278</v>
      </c>
      <c r="G38" s="103" t="s">
        <v>231</v>
      </c>
      <c r="H38" s="102" t="s">
        <v>279</v>
      </c>
      <c r="I38" s="102" t="s">
        <v>280</v>
      </c>
      <c r="J38" s="102" t="s">
        <v>280</v>
      </c>
      <c r="K38" s="102" t="s">
        <v>280</v>
      </c>
      <c r="L38" s="96"/>
      <c r="M38" s="102" t="s">
        <v>280</v>
      </c>
      <c r="N38" s="84"/>
      <c r="O38" s="84"/>
      <c r="P38" s="84"/>
    </row>
    <row r="39" spans="1:16" ht="269.25" thickBot="1" x14ac:dyDescent="0.3">
      <c r="A39" s="100" t="s">
        <v>225</v>
      </c>
      <c r="B39" s="90" t="s">
        <v>281</v>
      </c>
      <c r="C39" s="88" t="s">
        <v>282</v>
      </c>
      <c r="D39" s="88" t="s">
        <v>283</v>
      </c>
      <c r="E39" s="101" t="s">
        <v>284</v>
      </c>
      <c r="F39" s="93" t="s">
        <v>285</v>
      </c>
      <c r="G39" s="93" t="s">
        <v>286</v>
      </c>
      <c r="H39" s="88" t="s">
        <v>287</v>
      </c>
      <c r="I39" s="104" t="s">
        <v>288</v>
      </c>
      <c r="J39" s="88" t="s">
        <v>289</v>
      </c>
      <c r="K39" s="88" t="s">
        <v>290</v>
      </c>
      <c r="L39" s="96"/>
      <c r="M39" s="105" t="s">
        <v>290</v>
      </c>
      <c r="N39" s="84"/>
      <c r="O39" s="84"/>
      <c r="P39" s="84"/>
    </row>
    <row r="40" spans="1:16" ht="15.75" thickBot="1" x14ac:dyDescent="0.3">
      <c r="A40" s="512" t="s">
        <v>794</v>
      </c>
      <c r="B40" s="513"/>
      <c r="C40" s="84"/>
      <c r="D40" s="84"/>
      <c r="E40" s="84"/>
      <c r="F40" s="84"/>
      <c r="G40" s="84"/>
      <c r="H40" s="84"/>
      <c r="I40" s="84"/>
      <c r="J40" s="84"/>
      <c r="K40" s="84"/>
      <c r="L40" s="84"/>
      <c r="M40" s="84"/>
      <c r="N40" s="84"/>
      <c r="O40" s="84"/>
      <c r="P40" s="84"/>
    </row>
    <row r="41" spans="1:16" ht="15.75" thickBot="1" x14ac:dyDescent="0.3">
      <c r="A41" s="512" t="s">
        <v>795</v>
      </c>
      <c r="B41" s="513"/>
    </row>
  </sheetData>
  <mergeCells count="95">
    <mergeCell ref="A40:B40"/>
    <mergeCell ref="A41:B41"/>
    <mergeCell ref="A1:B2"/>
    <mergeCell ref="C1:N2"/>
    <mergeCell ref="O1:O2"/>
    <mergeCell ref="A5:A6"/>
    <mergeCell ref="B5:D5"/>
    <mergeCell ref="E5:E6"/>
    <mergeCell ref="F5:F6"/>
    <mergeCell ref="G5:G6"/>
    <mergeCell ref="H5:I5"/>
    <mergeCell ref="J5:K5"/>
    <mergeCell ref="L5:M5"/>
    <mergeCell ref="N5:O5"/>
    <mergeCell ref="A11:A12"/>
    <mergeCell ref="B11:B12"/>
    <mergeCell ref="A3:B3"/>
    <mergeCell ref="C3:N3"/>
    <mergeCell ref="A4:B4"/>
    <mergeCell ref="C4:G4"/>
    <mergeCell ref="H4:N4"/>
    <mergeCell ref="D11:D12"/>
    <mergeCell ref="E11:E12"/>
    <mergeCell ref="F11:F12"/>
    <mergeCell ref="G11:G12"/>
    <mergeCell ref="P1:P2"/>
    <mergeCell ref="H11:I11"/>
    <mergeCell ref="J11:K11"/>
    <mergeCell ref="L11:M11"/>
    <mergeCell ref="N11:O11"/>
    <mergeCell ref="A14:A15"/>
    <mergeCell ref="B14:B15"/>
    <mergeCell ref="C14:C15"/>
    <mergeCell ref="D14:D15"/>
    <mergeCell ref="E14:E15"/>
    <mergeCell ref="F14:F15"/>
    <mergeCell ref="G14:G15"/>
    <mergeCell ref="H14:I14"/>
    <mergeCell ref="J14:K14"/>
    <mergeCell ref="L14:M14"/>
    <mergeCell ref="N14:O14"/>
    <mergeCell ref="C11:C12"/>
    <mergeCell ref="A20:B22"/>
    <mergeCell ref="C20:H22"/>
    <mergeCell ref="M25:M26"/>
    <mergeCell ref="A23:B23"/>
    <mergeCell ref="D23:I23"/>
    <mergeCell ref="A24:B24"/>
    <mergeCell ref="D24:I24"/>
    <mergeCell ref="A25:A26"/>
    <mergeCell ref="B25:B26"/>
    <mergeCell ref="C25:C26"/>
    <mergeCell ref="D25:D26"/>
    <mergeCell ref="E25:E26"/>
    <mergeCell ref="F25:F26"/>
    <mergeCell ref="G25:G26"/>
    <mergeCell ref="H25:H26"/>
    <mergeCell ref="I25:I26"/>
    <mergeCell ref="J25:J26"/>
    <mergeCell ref="K25:L26"/>
    <mergeCell ref="I30:J30"/>
    <mergeCell ref="K30:L30"/>
    <mergeCell ref="A27:A28"/>
    <mergeCell ref="B27:B28"/>
    <mergeCell ref="D27:D28"/>
    <mergeCell ref="E27:E28"/>
    <mergeCell ref="F27:F28"/>
    <mergeCell ref="G27:G28"/>
    <mergeCell ref="H27:H28"/>
    <mergeCell ref="I27:I28"/>
    <mergeCell ref="J27:J28"/>
    <mergeCell ref="K27:L28"/>
    <mergeCell ref="M27:M28"/>
    <mergeCell ref="I36:I37"/>
    <mergeCell ref="J36:J37"/>
    <mergeCell ref="I31:J31"/>
    <mergeCell ref="K31:L31"/>
    <mergeCell ref="K36:K37"/>
    <mergeCell ref="M36:M37"/>
    <mergeCell ref="J32:J34"/>
    <mergeCell ref="K32:K35"/>
    <mergeCell ref="M32:M35"/>
    <mergeCell ref="G32:G35"/>
    <mergeCell ref="H32:H35"/>
    <mergeCell ref="I32:I35"/>
    <mergeCell ref="A36:A37"/>
    <mergeCell ref="B36:B37"/>
    <mergeCell ref="D36:D37"/>
    <mergeCell ref="F36:F37"/>
    <mergeCell ref="H36:H37"/>
    <mergeCell ref="A32:A35"/>
    <mergeCell ref="B32:B35"/>
    <mergeCell ref="D32:D35"/>
    <mergeCell ref="E32:E35"/>
    <mergeCell ref="F32:F3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Q13"/>
  <sheetViews>
    <sheetView topLeftCell="K5" workbookViewId="0">
      <selection activeCell="U5" sqref="U5"/>
    </sheetView>
  </sheetViews>
  <sheetFormatPr baseColWidth="10" defaultRowHeight="15" x14ac:dyDescent="0.25"/>
  <cols>
    <col min="2" max="2" width="21.140625" customWidth="1"/>
    <col min="3" max="3" width="20.42578125" customWidth="1"/>
    <col min="4" max="4" width="18.85546875" customWidth="1"/>
    <col min="5" max="5" width="18.42578125" customWidth="1"/>
    <col min="6" max="6" width="20" customWidth="1"/>
    <col min="7" max="7" width="20.5703125" customWidth="1"/>
    <col min="8" max="8" width="15.28515625" customWidth="1"/>
    <col min="10" max="10" width="19.28515625" customWidth="1"/>
    <col min="11" max="11" width="19.7109375" customWidth="1"/>
    <col min="12" max="12" width="19.85546875" customWidth="1"/>
    <col min="13" max="13" width="17.5703125" customWidth="1"/>
    <col min="14" max="14" width="20.7109375" customWidth="1"/>
    <col min="15" max="15" width="16.5703125" customWidth="1"/>
    <col min="16" max="16" width="24.85546875" customWidth="1"/>
  </cols>
  <sheetData>
    <row r="1" spans="1:17" ht="30" customHeight="1" x14ac:dyDescent="0.25">
      <c r="A1" s="344"/>
      <c r="B1" s="345"/>
      <c r="C1" s="520" t="s">
        <v>458</v>
      </c>
      <c r="D1" s="520"/>
      <c r="E1" s="520"/>
      <c r="F1" s="520"/>
      <c r="G1" s="520"/>
      <c r="H1" s="520"/>
      <c r="I1" s="520"/>
      <c r="J1" s="520"/>
      <c r="K1" s="520"/>
      <c r="L1" s="520"/>
      <c r="M1" s="520"/>
      <c r="N1" s="520"/>
      <c r="O1" s="520"/>
      <c r="P1" s="411" t="s">
        <v>11</v>
      </c>
      <c r="Q1" s="412" t="s">
        <v>100</v>
      </c>
    </row>
    <row r="2" spans="1:17" ht="36" customHeight="1" x14ac:dyDescent="0.25">
      <c r="A2" s="346"/>
      <c r="B2" s="347"/>
      <c r="C2" s="520"/>
      <c r="D2" s="520"/>
      <c r="E2" s="520"/>
      <c r="F2" s="520"/>
      <c r="G2" s="520"/>
      <c r="H2" s="520"/>
      <c r="I2" s="520"/>
      <c r="J2" s="520"/>
      <c r="K2" s="520"/>
      <c r="L2" s="520"/>
      <c r="M2" s="520"/>
      <c r="N2" s="520"/>
      <c r="O2" s="520"/>
      <c r="P2" s="411"/>
      <c r="Q2" s="412"/>
    </row>
    <row r="3" spans="1:17" ht="23.25" x14ac:dyDescent="0.25">
      <c r="A3" s="413" t="s">
        <v>1</v>
      </c>
      <c r="B3" s="413"/>
      <c r="C3" s="521" t="s">
        <v>459</v>
      </c>
      <c r="D3" s="521"/>
      <c r="E3" s="521"/>
      <c r="F3" s="521"/>
      <c r="G3" s="521"/>
      <c r="H3" s="521"/>
      <c r="I3" s="521"/>
      <c r="J3" s="521"/>
      <c r="K3" s="521"/>
      <c r="L3" s="521"/>
      <c r="M3" s="521"/>
      <c r="N3" s="521"/>
      <c r="O3" s="521"/>
      <c r="P3" s="112" t="s">
        <v>12</v>
      </c>
      <c r="Q3" s="113">
        <v>1</v>
      </c>
    </row>
    <row r="4" spans="1:17" ht="16.5" thickBot="1" x14ac:dyDescent="0.3">
      <c r="A4" s="398" t="s">
        <v>2</v>
      </c>
      <c r="B4" s="398"/>
      <c r="C4" s="399">
        <v>43160</v>
      </c>
      <c r="D4" s="400"/>
      <c r="E4" s="400"/>
      <c r="F4" s="400"/>
      <c r="G4" s="400"/>
      <c r="H4" s="401"/>
      <c r="I4" s="402" t="s">
        <v>10</v>
      </c>
      <c r="J4" s="402"/>
      <c r="K4" s="402"/>
      <c r="L4" s="402"/>
      <c r="M4" s="402"/>
      <c r="N4" s="402"/>
      <c r="O4" s="402"/>
      <c r="P4" s="48" t="s">
        <v>101</v>
      </c>
      <c r="Q4" s="114">
        <v>43133</v>
      </c>
    </row>
    <row r="5" spans="1:17" ht="66" customHeight="1" thickBot="1" x14ac:dyDescent="0.3">
      <c r="A5" s="403" t="s">
        <v>8</v>
      </c>
      <c r="B5" s="405" t="s">
        <v>3</v>
      </c>
      <c r="C5" s="405"/>
      <c r="D5" s="405"/>
      <c r="E5" s="398" t="s">
        <v>4</v>
      </c>
      <c r="F5" s="406" t="s">
        <v>19</v>
      </c>
      <c r="G5" s="407"/>
      <c r="H5" s="398" t="s">
        <v>5</v>
      </c>
      <c r="I5" s="392" t="s">
        <v>15</v>
      </c>
      <c r="J5" s="392"/>
      <c r="K5" s="392" t="s">
        <v>16</v>
      </c>
      <c r="L5" s="392"/>
      <c r="M5" s="392" t="s">
        <v>17</v>
      </c>
      <c r="N5" s="392"/>
      <c r="O5" s="392" t="s">
        <v>18</v>
      </c>
      <c r="P5" s="392"/>
      <c r="Q5" s="125" t="s">
        <v>13</v>
      </c>
    </row>
    <row r="6" spans="1:17" ht="60.75" thickBot="1" x14ac:dyDescent="0.3">
      <c r="A6" s="404"/>
      <c r="B6" s="55" t="s">
        <v>21</v>
      </c>
      <c r="C6" s="53" t="s">
        <v>6</v>
      </c>
      <c r="D6" s="53" t="s">
        <v>7</v>
      </c>
      <c r="E6" s="398"/>
      <c r="F6" s="408"/>
      <c r="G6" s="409"/>
      <c r="H6" s="398"/>
      <c r="I6" s="116" t="s">
        <v>9</v>
      </c>
      <c r="J6" s="29" t="s">
        <v>102</v>
      </c>
      <c r="K6" s="116" t="s">
        <v>9</v>
      </c>
      <c r="L6" s="29" t="s">
        <v>102</v>
      </c>
      <c r="M6" s="116" t="s">
        <v>9</v>
      </c>
      <c r="N6" s="29" t="s">
        <v>102</v>
      </c>
      <c r="O6" s="116" t="s">
        <v>9</v>
      </c>
      <c r="P6" s="29" t="s">
        <v>102</v>
      </c>
      <c r="Q6" s="118" t="s">
        <v>14</v>
      </c>
    </row>
    <row r="7" spans="1:17" ht="229.5" x14ac:dyDescent="0.25">
      <c r="A7" s="57">
        <v>1</v>
      </c>
      <c r="B7" s="58" t="s">
        <v>460</v>
      </c>
      <c r="C7" s="107" t="s">
        <v>461</v>
      </c>
      <c r="D7" s="107" t="s">
        <v>462</v>
      </c>
      <c r="E7" s="107" t="s">
        <v>463</v>
      </c>
      <c r="F7" s="349" t="s">
        <v>464</v>
      </c>
      <c r="G7" s="350"/>
      <c r="H7" s="183" t="s">
        <v>465</v>
      </c>
      <c r="I7" s="120">
        <v>0.3</v>
      </c>
      <c r="J7" s="68" t="s">
        <v>505</v>
      </c>
      <c r="K7" s="120">
        <v>0.1</v>
      </c>
      <c r="L7" s="64" t="s">
        <v>466</v>
      </c>
      <c r="M7" s="184">
        <v>0.3</v>
      </c>
      <c r="N7" s="64" t="s">
        <v>467</v>
      </c>
      <c r="O7" s="120">
        <v>0.2</v>
      </c>
      <c r="P7" s="68" t="s">
        <v>506</v>
      </c>
      <c r="Q7" s="27">
        <f>(I7+K7+M7+O7)*1</f>
        <v>0.89999999999999991</v>
      </c>
    </row>
    <row r="8" spans="1:17" ht="229.5" x14ac:dyDescent="0.25">
      <c r="A8" s="57">
        <v>2</v>
      </c>
      <c r="B8" s="74" t="s">
        <v>468</v>
      </c>
      <c r="C8" s="107" t="s">
        <v>469</v>
      </c>
      <c r="D8" s="107" t="s">
        <v>470</v>
      </c>
      <c r="E8" s="107" t="s">
        <v>471</v>
      </c>
      <c r="F8" s="349" t="s">
        <v>472</v>
      </c>
      <c r="G8" s="350"/>
      <c r="H8" s="107" t="s">
        <v>473</v>
      </c>
      <c r="I8" s="120">
        <v>0.5</v>
      </c>
      <c r="J8" s="64" t="s">
        <v>474</v>
      </c>
      <c r="K8" s="120">
        <v>0.05</v>
      </c>
      <c r="L8" s="64" t="s">
        <v>475</v>
      </c>
      <c r="M8" s="184">
        <v>0.25</v>
      </c>
      <c r="N8" s="64" t="s">
        <v>476</v>
      </c>
      <c r="O8" s="120">
        <v>0.2</v>
      </c>
      <c r="P8" s="64" t="s">
        <v>477</v>
      </c>
      <c r="Q8" s="27">
        <f>(I8+K8+M8+O8)*1</f>
        <v>1</v>
      </c>
    </row>
    <row r="9" spans="1:17" ht="140.25" x14ac:dyDescent="0.25">
      <c r="A9" s="57">
        <v>3</v>
      </c>
      <c r="B9" s="67" t="s">
        <v>478</v>
      </c>
      <c r="C9" s="107" t="s">
        <v>507</v>
      </c>
      <c r="D9" s="107" t="s">
        <v>479</v>
      </c>
      <c r="E9" s="107" t="s">
        <v>480</v>
      </c>
      <c r="F9" s="349" t="s">
        <v>481</v>
      </c>
      <c r="G9" s="350"/>
      <c r="H9" s="107" t="s">
        <v>482</v>
      </c>
      <c r="I9" s="120">
        <v>0.25</v>
      </c>
      <c r="J9" s="64" t="s">
        <v>483</v>
      </c>
      <c r="K9" s="122">
        <v>0</v>
      </c>
      <c r="L9" s="64" t="s">
        <v>484</v>
      </c>
      <c r="M9" s="184">
        <v>0.5</v>
      </c>
      <c r="N9" s="64" t="s">
        <v>485</v>
      </c>
      <c r="O9" s="120">
        <v>0.15</v>
      </c>
      <c r="P9" s="68" t="s">
        <v>486</v>
      </c>
      <c r="Q9" s="27">
        <f>(I9+K9+M9+O9)*1</f>
        <v>0.9</v>
      </c>
    </row>
    <row r="10" spans="1:17" ht="142.5" x14ac:dyDescent="0.25">
      <c r="A10" s="185">
        <v>4</v>
      </c>
      <c r="B10" s="186" t="s">
        <v>487</v>
      </c>
      <c r="C10" s="187" t="s">
        <v>488</v>
      </c>
      <c r="D10" s="187" t="s">
        <v>489</v>
      </c>
      <c r="E10" s="107" t="s">
        <v>490</v>
      </c>
      <c r="F10" s="518" t="s">
        <v>491</v>
      </c>
      <c r="G10" s="519"/>
      <c r="H10" s="187" t="s">
        <v>492</v>
      </c>
      <c r="I10" s="188">
        <v>0.4</v>
      </c>
      <c r="J10" s="64" t="s">
        <v>493</v>
      </c>
      <c r="K10" s="188">
        <v>0.4</v>
      </c>
      <c r="L10" s="189" t="s">
        <v>494</v>
      </c>
      <c r="M10" s="31">
        <v>0.1</v>
      </c>
      <c r="N10" s="64" t="s">
        <v>495</v>
      </c>
      <c r="O10" s="188">
        <v>0.1</v>
      </c>
      <c r="P10" s="68" t="s">
        <v>496</v>
      </c>
      <c r="Q10" s="27">
        <f>(I10+K10+M10+O10)*1</f>
        <v>1</v>
      </c>
    </row>
    <row r="11" spans="1:17" ht="165.75" x14ac:dyDescent="0.25">
      <c r="A11" s="72">
        <v>5</v>
      </c>
      <c r="B11" s="170" t="s">
        <v>497</v>
      </c>
      <c r="C11" s="107" t="s">
        <v>498</v>
      </c>
      <c r="D11" s="107" t="s">
        <v>499</v>
      </c>
      <c r="E11" s="107" t="s">
        <v>500</v>
      </c>
      <c r="F11" s="349" t="s">
        <v>501</v>
      </c>
      <c r="G11" s="350"/>
      <c r="H11" s="107" t="s">
        <v>502</v>
      </c>
      <c r="I11" s="120">
        <v>0.25</v>
      </c>
      <c r="J11" s="64" t="s">
        <v>503</v>
      </c>
      <c r="K11" s="120">
        <v>0.25</v>
      </c>
      <c r="L11" s="64" t="s">
        <v>504</v>
      </c>
      <c r="M11" s="41">
        <v>0.25</v>
      </c>
      <c r="N11" s="190" t="s">
        <v>504</v>
      </c>
      <c r="O11" s="120">
        <v>0.25</v>
      </c>
      <c r="P11" s="64" t="s">
        <v>504</v>
      </c>
      <c r="Q11" s="27">
        <f>(I11+K11+M11+O11)*1</f>
        <v>1</v>
      </c>
    </row>
    <row r="12" spans="1:17" ht="15.75" thickBot="1" x14ac:dyDescent="0.3"/>
    <row r="13" spans="1:17" ht="15.75" thickBot="1" x14ac:dyDescent="0.3">
      <c r="A13" s="279" t="s">
        <v>796</v>
      </c>
      <c r="B13" s="280"/>
    </row>
  </sheetData>
  <mergeCells count="23">
    <mergeCell ref="A1:B2"/>
    <mergeCell ref="C1:O2"/>
    <mergeCell ref="P1:P2"/>
    <mergeCell ref="Q1:Q2"/>
    <mergeCell ref="A3:B3"/>
    <mergeCell ref="C3:O3"/>
    <mergeCell ref="A4:B4"/>
    <mergeCell ref="C4:H4"/>
    <mergeCell ref="I4:O4"/>
    <mergeCell ref="A5:A6"/>
    <mergeCell ref="B5:D5"/>
    <mergeCell ref="E5:E6"/>
    <mergeCell ref="F5:G6"/>
    <mergeCell ref="H5:H6"/>
    <mergeCell ref="I5:J5"/>
    <mergeCell ref="K5:L5"/>
    <mergeCell ref="F11:G11"/>
    <mergeCell ref="M5:N5"/>
    <mergeCell ref="O5:P5"/>
    <mergeCell ref="F7:G7"/>
    <mergeCell ref="F8:G8"/>
    <mergeCell ref="F9:G9"/>
    <mergeCell ref="F10:G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Q34"/>
  <sheetViews>
    <sheetView workbookViewId="0">
      <selection activeCell="A7" sqref="A7"/>
    </sheetView>
  </sheetViews>
  <sheetFormatPr baseColWidth="10" defaultRowHeight="15" x14ac:dyDescent="0.25"/>
  <cols>
    <col min="2" max="2" width="19.140625" customWidth="1"/>
    <col min="3" max="3" width="22.42578125" customWidth="1"/>
    <col min="4" max="4" width="24.42578125" customWidth="1"/>
    <col min="5" max="5" width="18.42578125" customWidth="1"/>
    <col min="8" max="8" width="28.85546875" customWidth="1"/>
    <col min="9" max="9" width="26.7109375" customWidth="1"/>
    <col min="10" max="10" width="29" customWidth="1"/>
    <col min="12" max="12" width="29.7109375" customWidth="1"/>
    <col min="14" max="14" width="32" customWidth="1"/>
    <col min="16" max="16" width="27.42578125" customWidth="1"/>
  </cols>
  <sheetData>
    <row r="1" spans="1:17" ht="30" customHeight="1" x14ac:dyDescent="0.25">
      <c r="A1" s="344"/>
      <c r="B1" s="345"/>
      <c r="C1" s="426" t="s">
        <v>20</v>
      </c>
      <c r="D1" s="398"/>
      <c r="E1" s="398"/>
      <c r="F1" s="398"/>
      <c r="G1" s="398"/>
      <c r="H1" s="398"/>
      <c r="I1" s="398"/>
      <c r="J1" s="398"/>
      <c r="K1" s="398"/>
      <c r="L1" s="398"/>
      <c r="M1" s="398"/>
      <c r="N1" s="398"/>
      <c r="O1" s="398"/>
      <c r="P1" s="551" t="s">
        <v>11</v>
      </c>
      <c r="Q1" s="552" t="s">
        <v>100</v>
      </c>
    </row>
    <row r="2" spans="1:17" ht="45" customHeight="1" x14ac:dyDescent="0.25">
      <c r="A2" s="346"/>
      <c r="B2" s="347"/>
      <c r="C2" s="398"/>
      <c r="D2" s="398"/>
      <c r="E2" s="398"/>
      <c r="F2" s="398"/>
      <c r="G2" s="398"/>
      <c r="H2" s="398"/>
      <c r="I2" s="398"/>
      <c r="J2" s="398"/>
      <c r="K2" s="398"/>
      <c r="L2" s="398"/>
      <c r="M2" s="398"/>
      <c r="N2" s="398"/>
      <c r="O2" s="398"/>
      <c r="P2" s="551"/>
      <c r="Q2" s="552"/>
    </row>
    <row r="3" spans="1:17" ht="20.25" x14ac:dyDescent="0.25">
      <c r="A3" s="398" t="s">
        <v>508</v>
      </c>
      <c r="B3" s="398"/>
      <c r="C3" s="553" t="s">
        <v>509</v>
      </c>
      <c r="D3" s="553"/>
      <c r="E3" s="553"/>
      <c r="F3" s="553"/>
      <c r="G3" s="553"/>
      <c r="H3" s="553"/>
      <c r="I3" s="553"/>
      <c r="J3" s="553"/>
      <c r="K3" s="553"/>
      <c r="L3" s="553"/>
      <c r="M3" s="553"/>
      <c r="N3" s="553"/>
      <c r="O3" s="553"/>
      <c r="P3" s="24" t="s">
        <v>12</v>
      </c>
      <c r="Q3" s="191">
        <v>1</v>
      </c>
    </row>
    <row r="4" spans="1:17" ht="20.25" x14ac:dyDescent="0.25">
      <c r="A4" s="398" t="s">
        <v>2</v>
      </c>
      <c r="B4" s="398"/>
      <c r="C4" s="546">
        <v>43165</v>
      </c>
      <c r="D4" s="547"/>
      <c r="E4" s="547"/>
      <c r="F4" s="547"/>
      <c r="G4" s="547"/>
      <c r="H4" s="548"/>
      <c r="I4" s="549" t="s">
        <v>10</v>
      </c>
      <c r="J4" s="550"/>
      <c r="K4" s="550"/>
      <c r="L4" s="550"/>
      <c r="M4" s="550"/>
      <c r="N4" s="550"/>
      <c r="O4" s="550"/>
      <c r="P4" s="24" t="s">
        <v>101</v>
      </c>
      <c r="Q4" s="192">
        <v>43133</v>
      </c>
    </row>
    <row r="5" spans="1:17" ht="86.25" customHeight="1" x14ac:dyDescent="0.25">
      <c r="A5" s="403" t="s">
        <v>8</v>
      </c>
      <c r="B5" s="405" t="s">
        <v>3</v>
      </c>
      <c r="C5" s="405"/>
      <c r="D5" s="405"/>
      <c r="E5" s="398" t="s">
        <v>4</v>
      </c>
      <c r="F5" s="406" t="s">
        <v>19</v>
      </c>
      <c r="G5" s="407"/>
      <c r="H5" s="398" t="s">
        <v>5</v>
      </c>
      <c r="I5" s="545" t="s">
        <v>510</v>
      </c>
      <c r="J5" s="545"/>
      <c r="K5" s="545" t="s">
        <v>511</v>
      </c>
      <c r="L5" s="545"/>
      <c r="M5" s="392" t="s">
        <v>512</v>
      </c>
      <c r="N5" s="392"/>
      <c r="O5" s="392" t="s">
        <v>513</v>
      </c>
      <c r="P5" s="393"/>
      <c r="Q5" s="10" t="s">
        <v>13</v>
      </c>
    </row>
    <row r="6" spans="1:17" ht="56.25" x14ac:dyDescent="0.25">
      <c r="A6" s="404"/>
      <c r="B6" s="55" t="s">
        <v>514</v>
      </c>
      <c r="C6" s="53" t="s">
        <v>6</v>
      </c>
      <c r="D6" s="53" t="s">
        <v>7</v>
      </c>
      <c r="E6" s="398"/>
      <c r="F6" s="408"/>
      <c r="G6" s="409"/>
      <c r="H6" s="398"/>
      <c r="I6" s="116" t="s">
        <v>9</v>
      </c>
      <c r="J6" s="29" t="s">
        <v>102</v>
      </c>
      <c r="K6" s="116" t="s">
        <v>9</v>
      </c>
      <c r="L6" s="29" t="s">
        <v>102</v>
      </c>
      <c r="M6" s="116" t="s">
        <v>9</v>
      </c>
      <c r="N6" s="29" t="s">
        <v>102</v>
      </c>
      <c r="O6" s="116" t="s">
        <v>9</v>
      </c>
      <c r="P6" s="29" t="s">
        <v>102</v>
      </c>
      <c r="Q6" s="179" t="s">
        <v>14</v>
      </c>
    </row>
    <row r="7" spans="1:17" ht="409.5" x14ac:dyDescent="0.25">
      <c r="A7" s="126">
        <v>1</v>
      </c>
      <c r="B7" s="193" t="s">
        <v>515</v>
      </c>
      <c r="C7" s="15" t="s">
        <v>516</v>
      </c>
      <c r="D7" s="15" t="s">
        <v>517</v>
      </c>
      <c r="E7" s="15" t="s">
        <v>518</v>
      </c>
      <c r="F7" s="349" t="s">
        <v>519</v>
      </c>
      <c r="G7" s="350"/>
      <c r="H7" s="15" t="s">
        <v>520</v>
      </c>
      <c r="I7" s="41">
        <v>0.12</v>
      </c>
      <c r="J7" s="42" t="s">
        <v>521</v>
      </c>
      <c r="K7" s="41">
        <v>0.25</v>
      </c>
      <c r="L7" s="42" t="s">
        <v>522</v>
      </c>
      <c r="M7" s="41">
        <v>0.25</v>
      </c>
      <c r="N7" s="194" t="s">
        <v>523</v>
      </c>
      <c r="O7" s="161">
        <v>0.25</v>
      </c>
      <c r="P7" s="195" t="s">
        <v>524</v>
      </c>
      <c r="Q7" s="196">
        <f>(I7+K7+M7+O7)*1</f>
        <v>0.87</v>
      </c>
    </row>
    <row r="8" spans="1:17" ht="363" thickBot="1" x14ac:dyDescent="0.3">
      <c r="A8" s="126">
        <v>2</v>
      </c>
      <c r="B8" s="193" t="s">
        <v>525</v>
      </c>
      <c r="C8" s="15" t="s">
        <v>824</v>
      </c>
      <c r="D8" s="15" t="s">
        <v>526</v>
      </c>
      <c r="E8" s="15" t="s">
        <v>527</v>
      </c>
      <c r="F8" s="349" t="s">
        <v>528</v>
      </c>
      <c r="G8" s="350"/>
      <c r="H8" s="15" t="s">
        <v>529</v>
      </c>
      <c r="I8" s="41">
        <v>0.1</v>
      </c>
      <c r="J8" s="42" t="s">
        <v>530</v>
      </c>
      <c r="K8" s="41">
        <v>0.25</v>
      </c>
      <c r="L8" s="42" t="s">
        <v>531</v>
      </c>
      <c r="M8" s="41">
        <v>0.25</v>
      </c>
      <c r="N8" s="194" t="s">
        <v>532</v>
      </c>
      <c r="O8" s="161">
        <v>0.25</v>
      </c>
      <c r="P8" s="194" t="s">
        <v>533</v>
      </c>
      <c r="Q8" s="197">
        <f>(I8+K8+M8+O8)*1</f>
        <v>0.85</v>
      </c>
    </row>
    <row r="9" spans="1:17" ht="18.75" thickBot="1" x14ac:dyDescent="0.3">
      <c r="A9" s="329" t="s">
        <v>8</v>
      </c>
      <c r="B9" s="329" t="s">
        <v>534</v>
      </c>
      <c r="C9" s="397" t="s">
        <v>6</v>
      </c>
      <c r="D9" s="397" t="s">
        <v>7</v>
      </c>
      <c r="E9" s="402" t="s">
        <v>4</v>
      </c>
      <c r="F9" s="333" t="s">
        <v>294</v>
      </c>
      <c r="G9" s="334"/>
      <c r="H9" s="402" t="s">
        <v>385</v>
      </c>
      <c r="I9" s="392" t="s">
        <v>535</v>
      </c>
      <c r="J9" s="392"/>
      <c r="K9" s="402" t="s">
        <v>536</v>
      </c>
      <c r="L9" s="402"/>
      <c r="M9" s="545" t="s">
        <v>537</v>
      </c>
      <c r="N9" s="545"/>
      <c r="O9" s="402" t="s">
        <v>538</v>
      </c>
      <c r="P9" s="402"/>
      <c r="Q9" s="198" t="s">
        <v>13</v>
      </c>
    </row>
    <row r="10" spans="1:17" ht="110.25" x14ac:dyDescent="0.25">
      <c r="A10" s="330"/>
      <c r="B10" s="330"/>
      <c r="C10" s="331"/>
      <c r="D10" s="331"/>
      <c r="E10" s="402"/>
      <c r="F10" s="335"/>
      <c r="G10" s="336"/>
      <c r="H10" s="402"/>
      <c r="I10" s="44" t="s">
        <v>9</v>
      </c>
      <c r="J10" s="199" t="s">
        <v>102</v>
      </c>
      <c r="K10" s="44" t="s">
        <v>9</v>
      </c>
      <c r="L10" s="199" t="s">
        <v>102</v>
      </c>
      <c r="M10" s="44" t="s">
        <v>9</v>
      </c>
      <c r="N10" s="199" t="s">
        <v>102</v>
      </c>
      <c r="O10" s="44" t="s">
        <v>9</v>
      </c>
      <c r="P10" s="199" t="s">
        <v>102</v>
      </c>
      <c r="Q10" s="200" t="s">
        <v>14</v>
      </c>
    </row>
    <row r="11" spans="1:17" ht="210" x14ac:dyDescent="0.25">
      <c r="A11" s="126">
        <v>1</v>
      </c>
      <c r="B11" s="320" t="s">
        <v>539</v>
      </c>
      <c r="C11" s="15" t="s">
        <v>540</v>
      </c>
      <c r="D11" s="15" t="s">
        <v>541</v>
      </c>
      <c r="E11" s="15" t="s">
        <v>542</v>
      </c>
      <c r="F11" s="349" t="s">
        <v>543</v>
      </c>
      <c r="G11" s="350"/>
      <c r="H11" s="201" t="s">
        <v>544</v>
      </c>
      <c r="I11" s="41">
        <v>0.25</v>
      </c>
      <c r="J11" s="42" t="s">
        <v>545</v>
      </c>
      <c r="K11" s="41">
        <v>0.25</v>
      </c>
      <c r="L11" s="42" t="s">
        <v>545</v>
      </c>
      <c r="M11" s="41">
        <v>0.25</v>
      </c>
      <c r="N11" s="194" t="s">
        <v>545</v>
      </c>
      <c r="O11" s="161">
        <v>0.25</v>
      </c>
      <c r="P11" s="194" t="s">
        <v>546</v>
      </c>
      <c r="Q11" s="197">
        <f>(I11+K11+M11+O11)*1</f>
        <v>1</v>
      </c>
    </row>
    <row r="12" spans="1:17" ht="285" x14ac:dyDescent="0.25">
      <c r="A12" s="126">
        <v>2</v>
      </c>
      <c r="B12" s="193" t="s">
        <v>547</v>
      </c>
      <c r="C12" s="15" t="s">
        <v>548</v>
      </c>
      <c r="D12" s="15" t="s">
        <v>549</v>
      </c>
      <c r="E12" s="15" t="s">
        <v>550</v>
      </c>
      <c r="F12" s="349" t="s">
        <v>551</v>
      </c>
      <c r="G12" s="350"/>
      <c r="H12" s="15" t="s">
        <v>552</v>
      </c>
      <c r="I12" s="41">
        <v>0</v>
      </c>
      <c r="J12" s="42" t="s">
        <v>553</v>
      </c>
      <c r="K12" s="41">
        <v>0.25</v>
      </c>
      <c r="L12" s="42" t="s">
        <v>554</v>
      </c>
      <c r="M12" s="41">
        <v>0.25</v>
      </c>
      <c r="N12" s="194" t="s">
        <v>555</v>
      </c>
      <c r="O12" s="161">
        <v>0.2</v>
      </c>
      <c r="P12" s="194" t="s">
        <v>556</v>
      </c>
      <c r="Q12" s="197">
        <f>(I12+K12+M12+O12)*1</f>
        <v>0.7</v>
      </c>
    </row>
    <row r="13" spans="1:17" ht="18" x14ac:dyDescent="0.25">
      <c r="A13" s="329" t="s">
        <v>8</v>
      </c>
      <c r="B13" s="329" t="s">
        <v>557</v>
      </c>
      <c r="C13" s="397" t="s">
        <v>6</v>
      </c>
      <c r="D13" s="397" t="s">
        <v>7</v>
      </c>
      <c r="E13" s="402" t="s">
        <v>4</v>
      </c>
      <c r="F13" s="333" t="s">
        <v>294</v>
      </c>
      <c r="G13" s="334"/>
      <c r="H13" s="402" t="s">
        <v>5</v>
      </c>
      <c r="I13" s="392" t="s">
        <v>558</v>
      </c>
      <c r="J13" s="392"/>
      <c r="K13" s="402" t="s">
        <v>559</v>
      </c>
      <c r="L13" s="402"/>
      <c r="M13" s="545" t="s">
        <v>560</v>
      </c>
      <c r="N13" s="545"/>
      <c r="O13" s="402" t="s">
        <v>561</v>
      </c>
      <c r="P13" s="354"/>
      <c r="Q13" s="202" t="s">
        <v>13</v>
      </c>
    </row>
    <row r="14" spans="1:17" ht="110.25" x14ac:dyDescent="0.25">
      <c r="A14" s="330"/>
      <c r="B14" s="330"/>
      <c r="C14" s="331"/>
      <c r="D14" s="331"/>
      <c r="E14" s="402"/>
      <c r="F14" s="335"/>
      <c r="G14" s="336"/>
      <c r="H14" s="402"/>
      <c r="I14" s="44" t="s">
        <v>9</v>
      </c>
      <c r="J14" s="199" t="s">
        <v>102</v>
      </c>
      <c r="K14" s="44" t="s">
        <v>9</v>
      </c>
      <c r="L14" s="199" t="s">
        <v>102</v>
      </c>
      <c r="M14" s="44" t="s">
        <v>9</v>
      </c>
      <c r="N14" s="199" t="s">
        <v>102</v>
      </c>
      <c r="O14" s="44" t="s">
        <v>9</v>
      </c>
      <c r="P14" s="199" t="s">
        <v>102</v>
      </c>
      <c r="Q14" s="200" t="s">
        <v>14</v>
      </c>
    </row>
    <row r="15" spans="1:17" ht="409.5" x14ac:dyDescent="0.25">
      <c r="A15" s="126">
        <v>1</v>
      </c>
      <c r="B15" s="193" t="s">
        <v>562</v>
      </c>
      <c r="C15" s="15" t="s">
        <v>563</v>
      </c>
      <c r="D15" s="15" t="s">
        <v>564</v>
      </c>
      <c r="E15" s="15" t="s">
        <v>565</v>
      </c>
      <c r="F15" s="349" t="s">
        <v>566</v>
      </c>
      <c r="G15" s="350"/>
      <c r="H15" s="201" t="s">
        <v>567</v>
      </c>
      <c r="I15" s="203">
        <v>0</v>
      </c>
      <c r="J15" s="194" t="s">
        <v>568</v>
      </c>
      <c r="K15" s="161">
        <v>0.12</v>
      </c>
      <c r="L15" s="194" t="s">
        <v>569</v>
      </c>
      <c r="M15" s="203">
        <v>0.12</v>
      </c>
      <c r="N15" s="194" t="s">
        <v>570</v>
      </c>
      <c r="O15" s="203">
        <v>0.2</v>
      </c>
      <c r="P15" s="194" t="s">
        <v>571</v>
      </c>
      <c r="Q15" s="197">
        <f>(I15+K15+M15+O15)*1</f>
        <v>0.44</v>
      </c>
    </row>
    <row r="16" spans="1:17" ht="225" x14ac:dyDescent="0.25">
      <c r="A16" s="204">
        <v>2</v>
      </c>
      <c r="B16" s="16" t="s">
        <v>572</v>
      </c>
      <c r="C16" s="16" t="s">
        <v>573</v>
      </c>
      <c r="D16" s="16" t="s">
        <v>797</v>
      </c>
      <c r="E16" s="16" t="s">
        <v>574</v>
      </c>
      <c r="F16" s="349" t="s">
        <v>575</v>
      </c>
      <c r="G16" s="350"/>
      <c r="H16" s="16" t="s">
        <v>576</v>
      </c>
      <c r="I16" s="203">
        <v>0.25</v>
      </c>
      <c r="J16" s="194" t="s">
        <v>577</v>
      </c>
      <c r="K16" s="203">
        <v>0.25</v>
      </c>
      <c r="L16" s="194" t="s">
        <v>578</v>
      </c>
      <c r="M16" s="203">
        <v>0.25</v>
      </c>
      <c r="N16" s="194" t="s">
        <v>579</v>
      </c>
      <c r="O16" s="203">
        <v>0.25</v>
      </c>
      <c r="P16" s="194" t="s">
        <v>579</v>
      </c>
      <c r="Q16" s="197">
        <f>(I16+K16+M16+O16)*1</f>
        <v>1</v>
      </c>
    </row>
    <row r="17" spans="1:17" ht="20.25" x14ac:dyDescent="0.25">
      <c r="A17" s="2"/>
      <c r="B17" s="205"/>
      <c r="C17" s="205"/>
      <c r="D17" s="205"/>
      <c r="E17" s="205"/>
      <c r="F17" s="205"/>
      <c r="G17" s="205"/>
      <c r="H17" s="205"/>
      <c r="I17" s="206">
        <f>AVERAGE(I7:I16)</f>
        <v>0.12</v>
      </c>
      <c r="J17" s="207"/>
      <c r="K17" s="206">
        <f>AVERAGE(K7:K16)</f>
        <v>0.22833333333333336</v>
      </c>
      <c r="L17" s="208"/>
      <c r="M17" s="206">
        <f>AVERAGE(M7:M16)</f>
        <v>0.22833333333333336</v>
      </c>
      <c r="N17" s="208"/>
      <c r="O17" s="206">
        <f>AVERAGE(O7:O16)</f>
        <v>0.23333333333333331</v>
      </c>
      <c r="P17" s="209" t="s">
        <v>99</v>
      </c>
      <c r="Q17" s="210">
        <f>AVERAGE(Q7:Q16)</f>
        <v>0.80999999999999994</v>
      </c>
    </row>
    <row r="18" spans="1:17" x14ac:dyDescent="0.25">
      <c r="A18" s="2"/>
      <c r="B18" s="205"/>
      <c r="C18" s="205"/>
      <c r="D18" s="205"/>
      <c r="E18" s="205"/>
      <c r="F18" s="205"/>
      <c r="G18" s="205"/>
      <c r="H18" s="205"/>
      <c r="I18" s="205"/>
      <c r="K18" s="208"/>
      <c r="L18" s="208"/>
      <c r="M18" s="208"/>
      <c r="N18" s="208"/>
      <c r="O18" s="208"/>
      <c r="P18" s="208"/>
      <c r="Q18" s="208"/>
    </row>
    <row r="19" spans="1:17" x14ac:dyDescent="0.25">
      <c r="A19" s="540"/>
      <c r="B19" s="540"/>
      <c r="C19" s="541" t="s">
        <v>580</v>
      </c>
      <c r="D19" s="542"/>
      <c r="E19" s="542"/>
      <c r="F19" s="542"/>
      <c r="G19" s="542"/>
      <c r="H19" s="543"/>
      <c r="I19" s="47" t="s">
        <v>28</v>
      </c>
      <c r="K19" s="208"/>
      <c r="L19" s="208"/>
      <c r="M19" s="208"/>
      <c r="N19" s="208"/>
      <c r="O19" s="208"/>
      <c r="P19" s="211"/>
      <c r="Q19" s="212"/>
    </row>
    <row r="20" spans="1:17" x14ac:dyDescent="0.25">
      <c r="A20" s="540"/>
      <c r="B20" s="540"/>
      <c r="C20" s="541"/>
      <c r="D20" s="542"/>
      <c r="E20" s="542"/>
      <c r="F20" s="542"/>
      <c r="G20" s="542"/>
      <c r="H20" s="543"/>
      <c r="I20" s="47" t="s">
        <v>29</v>
      </c>
      <c r="K20" s="208"/>
      <c r="L20" s="208"/>
      <c r="M20" s="208"/>
      <c r="N20" s="208"/>
      <c r="O20" s="208"/>
      <c r="P20" s="211"/>
      <c r="Q20" s="212"/>
    </row>
    <row r="21" spans="1:17" x14ac:dyDescent="0.25">
      <c r="A21" s="540"/>
      <c r="B21" s="540"/>
      <c r="C21" s="541"/>
      <c r="D21" s="542"/>
      <c r="E21" s="542"/>
      <c r="F21" s="542"/>
      <c r="G21" s="542"/>
      <c r="H21" s="543"/>
      <c r="I21" s="47" t="s">
        <v>30</v>
      </c>
      <c r="K21" s="208"/>
      <c r="L21" s="208"/>
      <c r="M21" s="208"/>
      <c r="N21" s="208"/>
      <c r="O21" s="208"/>
      <c r="P21" s="211"/>
      <c r="Q21" s="212"/>
    </row>
    <row r="22" spans="1:17" ht="15.75" x14ac:dyDescent="0.25">
      <c r="A22" s="1"/>
      <c r="B22" s="1"/>
      <c r="C22" s="2"/>
      <c r="D22" s="2"/>
      <c r="E22" s="2"/>
      <c r="F22" s="2"/>
      <c r="G22" s="3"/>
      <c r="K22" s="208"/>
      <c r="L22" s="208"/>
      <c r="M22" s="208"/>
      <c r="N22" s="208"/>
      <c r="O22" s="208"/>
      <c r="P22" s="211"/>
      <c r="Q22" s="212"/>
    </row>
    <row r="23" spans="1:17" ht="15.75" x14ac:dyDescent="0.25">
      <c r="A23" s="538" t="s">
        <v>31</v>
      </c>
      <c r="B23" s="538"/>
      <c r="C23" s="16" t="s">
        <v>32</v>
      </c>
      <c r="D23" s="544" t="s">
        <v>581</v>
      </c>
      <c r="E23" s="544"/>
      <c r="F23" s="544"/>
      <c r="G23" s="544"/>
      <c r="H23" s="544"/>
      <c r="I23" s="544"/>
      <c r="J23" s="3"/>
      <c r="K23" s="208"/>
      <c r="L23" s="208"/>
      <c r="M23" s="208"/>
      <c r="N23" s="208"/>
      <c r="O23" s="208"/>
      <c r="P23" s="213"/>
      <c r="Q23" s="214"/>
    </row>
    <row r="24" spans="1:17" ht="15.75" x14ac:dyDescent="0.25">
      <c r="A24" s="538" t="s">
        <v>34</v>
      </c>
      <c r="B24" s="538"/>
      <c r="C24" s="16" t="s">
        <v>35</v>
      </c>
      <c r="D24" s="539" t="s">
        <v>36</v>
      </c>
      <c r="E24" s="539"/>
      <c r="F24" s="539"/>
      <c r="G24" s="539"/>
      <c r="H24" s="539"/>
      <c r="I24" s="539"/>
      <c r="J24" s="3"/>
      <c r="K24" s="208"/>
      <c r="L24" s="208"/>
      <c r="M24" s="208"/>
      <c r="N24" s="208"/>
      <c r="O24" s="208"/>
      <c r="P24" s="208"/>
      <c r="Q24" s="208"/>
    </row>
    <row r="25" spans="1:17" ht="15.75" x14ac:dyDescent="0.25">
      <c r="A25" s="3"/>
      <c r="B25" s="3"/>
      <c r="C25" s="3"/>
      <c r="D25" s="3"/>
      <c r="E25" s="3"/>
      <c r="F25" s="3"/>
      <c r="G25" s="3"/>
      <c r="H25" s="3"/>
      <c r="I25" s="3"/>
      <c r="J25" s="3"/>
      <c r="K25" s="208"/>
      <c r="L25" s="208"/>
      <c r="M25" s="208"/>
      <c r="N25" s="208"/>
      <c r="O25" s="208"/>
      <c r="P25" s="208"/>
      <c r="Q25" s="208"/>
    </row>
    <row r="26" spans="1:17" ht="44.25" customHeight="1" x14ac:dyDescent="0.25">
      <c r="A26" s="532" t="s">
        <v>37</v>
      </c>
      <c r="B26" s="533" t="s">
        <v>38</v>
      </c>
      <c r="C26" s="534" t="s">
        <v>39</v>
      </c>
      <c r="D26" s="535" t="s">
        <v>40</v>
      </c>
      <c r="E26" s="536" t="s">
        <v>41</v>
      </c>
      <c r="F26" s="537" t="s">
        <v>42</v>
      </c>
      <c r="G26" s="522" t="s">
        <v>43</v>
      </c>
      <c r="H26" s="523" t="s">
        <v>582</v>
      </c>
      <c r="I26" s="524" t="s">
        <v>583</v>
      </c>
      <c r="J26" s="525" t="s">
        <v>584</v>
      </c>
      <c r="K26" s="208"/>
      <c r="L26" s="208"/>
      <c r="M26" s="208"/>
      <c r="N26" s="208"/>
      <c r="O26" s="208"/>
      <c r="P26" s="208"/>
      <c r="Q26" s="208"/>
    </row>
    <row r="27" spans="1:17" ht="67.5" customHeight="1" x14ac:dyDescent="0.25">
      <c r="A27" s="532"/>
      <c r="B27" s="533"/>
      <c r="C27" s="534"/>
      <c r="D27" s="535"/>
      <c r="E27" s="536"/>
      <c r="F27" s="537"/>
      <c r="G27" s="522"/>
      <c r="H27" s="523"/>
      <c r="I27" s="524"/>
      <c r="J27" s="525"/>
      <c r="K27" s="208"/>
      <c r="L27" s="208"/>
      <c r="M27" s="208"/>
      <c r="N27" s="208"/>
      <c r="O27" s="208"/>
      <c r="P27" s="208"/>
      <c r="Q27" s="208"/>
    </row>
    <row r="28" spans="1:17" ht="236.25" x14ac:dyDescent="0.25">
      <c r="A28" s="215" t="s">
        <v>585</v>
      </c>
      <c r="B28" s="216" t="s">
        <v>599</v>
      </c>
      <c r="C28" s="216" t="s">
        <v>586</v>
      </c>
      <c r="D28" s="220" t="s">
        <v>600</v>
      </c>
      <c r="E28" s="221" t="s">
        <v>587</v>
      </c>
      <c r="F28" s="216" t="s">
        <v>59</v>
      </c>
      <c r="G28" s="216" t="s">
        <v>588</v>
      </c>
      <c r="H28" s="222" t="s">
        <v>601</v>
      </c>
      <c r="I28" s="218" t="s">
        <v>589</v>
      </c>
      <c r="J28" s="223" t="s">
        <v>590</v>
      </c>
      <c r="K28" s="208"/>
      <c r="L28" s="208"/>
      <c r="M28" s="208"/>
      <c r="N28" s="208"/>
      <c r="O28" s="208"/>
      <c r="P28" s="208"/>
      <c r="Q28" s="208"/>
    </row>
    <row r="29" spans="1:17" ht="151.5" customHeight="1" x14ac:dyDescent="0.25">
      <c r="A29" s="526" t="s">
        <v>585</v>
      </c>
      <c r="B29" s="527" t="s">
        <v>591</v>
      </c>
      <c r="C29" s="216" t="s">
        <v>592</v>
      </c>
      <c r="D29" s="217" t="s">
        <v>593</v>
      </c>
      <c r="E29" s="219" t="s">
        <v>594</v>
      </c>
      <c r="F29" s="216" t="s">
        <v>59</v>
      </c>
      <c r="G29" s="216" t="s">
        <v>588</v>
      </c>
      <c r="H29" s="528" t="s">
        <v>602</v>
      </c>
      <c r="I29" s="530" t="s">
        <v>595</v>
      </c>
      <c r="J29" s="528" t="s">
        <v>596</v>
      </c>
      <c r="K29" s="208"/>
      <c r="L29" s="208"/>
      <c r="M29" s="208"/>
      <c r="N29" s="208"/>
      <c r="O29" s="208"/>
      <c r="P29" s="208"/>
      <c r="Q29" s="208"/>
    </row>
    <row r="30" spans="1:17" ht="146.25" customHeight="1" x14ac:dyDescent="0.25">
      <c r="A30" s="526"/>
      <c r="B30" s="527"/>
      <c r="C30" s="216" t="s">
        <v>597</v>
      </c>
      <c r="D30" s="216" t="s">
        <v>598</v>
      </c>
      <c r="E30" s="219" t="s">
        <v>80</v>
      </c>
      <c r="F30" s="216" t="s">
        <v>59</v>
      </c>
      <c r="G30" s="216" t="s">
        <v>588</v>
      </c>
      <c r="H30" s="529"/>
      <c r="I30" s="531"/>
      <c r="J30" s="529"/>
      <c r="K30" s="208"/>
      <c r="L30" s="208"/>
      <c r="M30" s="208"/>
      <c r="N30" s="208"/>
      <c r="O30" s="208"/>
      <c r="P30" s="208"/>
      <c r="Q30" s="208"/>
    </row>
    <row r="32" spans="1:17" ht="15.75" thickBot="1" x14ac:dyDescent="0.3"/>
    <row r="33" spans="1:2" x14ac:dyDescent="0.25">
      <c r="A33" s="281" t="s">
        <v>798</v>
      </c>
      <c r="B33" s="282"/>
    </row>
    <row r="34" spans="1:2" ht="15.75" thickBot="1" x14ac:dyDescent="0.3">
      <c r="A34" s="283" t="s">
        <v>799</v>
      </c>
      <c r="B34" s="284"/>
    </row>
  </sheetData>
  <mergeCells count="67">
    <mergeCell ref="A1:B2"/>
    <mergeCell ref="C1:O2"/>
    <mergeCell ref="P1:P2"/>
    <mergeCell ref="Q1:Q2"/>
    <mergeCell ref="A3:B3"/>
    <mergeCell ref="C3:O3"/>
    <mergeCell ref="A4:B4"/>
    <mergeCell ref="C4:H4"/>
    <mergeCell ref="I4:O4"/>
    <mergeCell ref="A5:A6"/>
    <mergeCell ref="B5:D5"/>
    <mergeCell ref="E5:E6"/>
    <mergeCell ref="F5:G6"/>
    <mergeCell ref="H5:H6"/>
    <mergeCell ref="I5:J5"/>
    <mergeCell ref="K5:L5"/>
    <mergeCell ref="A9:A10"/>
    <mergeCell ref="B9:B10"/>
    <mergeCell ref="C9:C10"/>
    <mergeCell ref="D9:D10"/>
    <mergeCell ref="E9:E10"/>
    <mergeCell ref="F11:G11"/>
    <mergeCell ref="M5:N5"/>
    <mergeCell ref="O5:P5"/>
    <mergeCell ref="F7:G7"/>
    <mergeCell ref="F8:G8"/>
    <mergeCell ref="F9:G10"/>
    <mergeCell ref="H9:H10"/>
    <mergeCell ref="I9:J9"/>
    <mergeCell ref="K9:L9"/>
    <mergeCell ref="M9:N9"/>
    <mergeCell ref="O9:P9"/>
    <mergeCell ref="M13:N13"/>
    <mergeCell ref="O13:P13"/>
    <mergeCell ref="F15:G15"/>
    <mergeCell ref="F12:G12"/>
    <mergeCell ref="A13:A14"/>
    <mergeCell ref="B13:B14"/>
    <mergeCell ref="C13:C14"/>
    <mergeCell ref="D13:D14"/>
    <mergeCell ref="E13:E14"/>
    <mergeCell ref="F13:G14"/>
    <mergeCell ref="A24:B24"/>
    <mergeCell ref="D24:I24"/>
    <mergeCell ref="H13:H14"/>
    <mergeCell ref="I13:J13"/>
    <mergeCell ref="K13:L13"/>
    <mergeCell ref="F16:G16"/>
    <mergeCell ref="A19:B21"/>
    <mergeCell ref="C19:H21"/>
    <mergeCell ref="A23:B23"/>
    <mergeCell ref="D23:I23"/>
    <mergeCell ref="G26:G27"/>
    <mergeCell ref="H26:H27"/>
    <mergeCell ref="I26:I27"/>
    <mergeCell ref="J26:J27"/>
    <mergeCell ref="A29:A30"/>
    <mergeCell ref="B29:B30"/>
    <mergeCell ref="H29:H30"/>
    <mergeCell ref="I29:I30"/>
    <mergeCell ref="J29:J30"/>
    <mergeCell ref="A26:A27"/>
    <mergeCell ref="B26:B27"/>
    <mergeCell ref="C26:C27"/>
    <mergeCell ref="D26:D27"/>
    <mergeCell ref="E26:E27"/>
    <mergeCell ref="F26:F2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3E828"/>
  </sheetPr>
  <dimension ref="A1:Q23"/>
  <sheetViews>
    <sheetView topLeftCell="E2" workbookViewId="0">
      <selection activeCell="F8" sqref="F8:G8"/>
    </sheetView>
  </sheetViews>
  <sheetFormatPr baseColWidth="10" defaultRowHeight="15" x14ac:dyDescent="0.25"/>
  <cols>
    <col min="2" max="2" width="19.140625" customWidth="1"/>
    <col min="3" max="3" width="22" customWidth="1"/>
    <col min="4" max="4" width="19.5703125" customWidth="1"/>
    <col min="5" max="5" width="20" customWidth="1"/>
    <col min="9" max="9" width="14.42578125" customWidth="1"/>
    <col min="10" max="10" width="26.28515625" customWidth="1"/>
    <col min="11" max="11" width="13.7109375" customWidth="1"/>
    <col min="12" max="12" width="20.28515625" customWidth="1"/>
    <col min="13" max="13" width="15" customWidth="1"/>
    <col min="14" max="14" width="21.28515625" customWidth="1"/>
    <col min="15" max="15" width="16.85546875" customWidth="1"/>
    <col min="16" max="16" width="23.5703125" customWidth="1"/>
    <col min="17" max="17" width="17.42578125" customWidth="1"/>
  </cols>
  <sheetData>
    <row r="1" spans="1:17" ht="33" customHeight="1" x14ac:dyDescent="0.25">
      <c r="A1" s="344"/>
      <c r="B1" s="345"/>
      <c r="C1" s="553" t="s">
        <v>20</v>
      </c>
      <c r="D1" s="427"/>
      <c r="E1" s="427"/>
      <c r="F1" s="427"/>
      <c r="G1" s="427"/>
      <c r="H1" s="427"/>
      <c r="I1" s="427"/>
      <c r="J1" s="427"/>
      <c r="K1" s="427"/>
      <c r="L1" s="427"/>
      <c r="M1" s="427"/>
      <c r="N1" s="427"/>
      <c r="O1" s="427"/>
      <c r="P1" s="411" t="s">
        <v>11</v>
      </c>
      <c r="Q1" s="412" t="s">
        <v>100</v>
      </c>
    </row>
    <row r="2" spans="1:17" ht="49.5" customHeight="1" x14ac:dyDescent="0.25">
      <c r="A2" s="346"/>
      <c r="B2" s="347"/>
      <c r="C2" s="427"/>
      <c r="D2" s="427"/>
      <c r="E2" s="427"/>
      <c r="F2" s="427"/>
      <c r="G2" s="427"/>
      <c r="H2" s="427"/>
      <c r="I2" s="427"/>
      <c r="J2" s="427"/>
      <c r="K2" s="427"/>
      <c r="L2" s="427"/>
      <c r="M2" s="427"/>
      <c r="N2" s="427"/>
      <c r="O2" s="427"/>
      <c r="P2" s="411"/>
      <c r="Q2" s="412"/>
    </row>
    <row r="3" spans="1:17" ht="33.75" customHeight="1" x14ac:dyDescent="0.25">
      <c r="A3" s="413" t="s">
        <v>1</v>
      </c>
      <c r="B3" s="413"/>
      <c r="C3" s="340" t="s">
        <v>603</v>
      </c>
      <c r="D3" s="556"/>
      <c r="E3" s="556"/>
      <c r="F3" s="556"/>
      <c r="G3" s="556"/>
      <c r="H3" s="556"/>
      <c r="I3" s="556"/>
      <c r="J3" s="556"/>
      <c r="K3" s="556"/>
      <c r="L3" s="556"/>
      <c r="M3" s="556"/>
      <c r="N3" s="556"/>
      <c r="O3" s="557"/>
      <c r="P3" s="112" t="s">
        <v>12</v>
      </c>
      <c r="Q3" s="113">
        <v>1</v>
      </c>
    </row>
    <row r="4" spans="1:17" ht="35.25" customHeight="1" x14ac:dyDescent="0.25">
      <c r="A4" s="398" t="s">
        <v>2</v>
      </c>
      <c r="B4" s="398"/>
      <c r="C4" s="399">
        <v>43152</v>
      </c>
      <c r="D4" s="400"/>
      <c r="E4" s="400"/>
      <c r="F4" s="400"/>
      <c r="G4" s="400"/>
      <c r="H4" s="401"/>
      <c r="I4" s="402" t="s">
        <v>10</v>
      </c>
      <c r="J4" s="402"/>
      <c r="K4" s="402"/>
      <c r="L4" s="402"/>
      <c r="M4" s="402"/>
      <c r="N4" s="402"/>
      <c r="O4" s="402"/>
      <c r="P4" s="48" t="s">
        <v>101</v>
      </c>
      <c r="Q4" s="114">
        <v>43133</v>
      </c>
    </row>
    <row r="5" spans="1:17" ht="51" customHeight="1" x14ac:dyDescent="0.25">
      <c r="A5" s="403" t="s">
        <v>8</v>
      </c>
      <c r="B5" s="405" t="s">
        <v>3</v>
      </c>
      <c r="C5" s="405"/>
      <c r="D5" s="405"/>
      <c r="E5" s="398" t="s">
        <v>4</v>
      </c>
      <c r="F5" s="406" t="s">
        <v>19</v>
      </c>
      <c r="G5" s="407"/>
      <c r="H5" s="398" t="s">
        <v>5</v>
      </c>
      <c r="I5" s="392" t="s">
        <v>604</v>
      </c>
      <c r="J5" s="392"/>
      <c r="K5" s="392" t="s">
        <v>605</v>
      </c>
      <c r="L5" s="392"/>
      <c r="M5" s="392" t="s">
        <v>606</v>
      </c>
      <c r="N5" s="392"/>
      <c r="O5" s="392" t="s">
        <v>607</v>
      </c>
      <c r="P5" s="393"/>
      <c r="Q5" s="10" t="s">
        <v>13</v>
      </c>
    </row>
    <row r="6" spans="1:17" ht="45.75" thickBot="1" x14ac:dyDescent="0.3">
      <c r="A6" s="404"/>
      <c r="B6" s="55" t="s">
        <v>608</v>
      </c>
      <c r="C6" s="53" t="s">
        <v>6</v>
      </c>
      <c r="D6" s="53" t="s">
        <v>7</v>
      </c>
      <c r="E6" s="398"/>
      <c r="F6" s="408"/>
      <c r="G6" s="409"/>
      <c r="H6" s="398"/>
      <c r="I6" s="116" t="s">
        <v>9</v>
      </c>
      <c r="J6" s="117" t="s">
        <v>102</v>
      </c>
      <c r="K6" s="116" t="s">
        <v>9</v>
      </c>
      <c r="L6" s="117" t="s">
        <v>102</v>
      </c>
      <c r="M6" s="116" t="s">
        <v>9</v>
      </c>
      <c r="N6" s="117" t="s">
        <v>102</v>
      </c>
      <c r="O6" s="116" t="s">
        <v>9</v>
      </c>
      <c r="P6" s="117" t="s">
        <v>102</v>
      </c>
      <c r="Q6" s="118" t="s">
        <v>14</v>
      </c>
    </row>
    <row r="7" spans="1:17" ht="409.6" thickBot="1" x14ac:dyDescent="0.3">
      <c r="A7" s="57">
        <v>1</v>
      </c>
      <c r="B7" s="74" t="s">
        <v>609</v>
      </c>
      <c r="C7" s="59" t="s">
        <v>610</v>
      </c>
      <c r="D7" s="59" t="s">
        <v>611</v>
      </c>
      <c r="E7" s="59" t="s">
        <v>612</v>
      </c>
      <c r="F7" s="431" t="s">
        <v>613</v>
      </c>
      <c r="G7" s="432"/>
      <c r="H7" s="59" t="s">
        <v>614</v>
      </c>
      <c r="I7" s="224">
        <v>0.05</v>
      </c>
      <c r="J7" s="225" t="s">
        <v>615</v>
      </c>
      <c r="K7" s="63">
        <v>0.1</v>
      </c>
      <c r="L7" s="64" t="s">
        <v>616</v>
      </c>
      <c r="M7" s="226">
        <v>0.5</v>
      </c>
      <c r="N7" s="227" t="s">
        <v>617</v>
      </c>
      <c r="O7" s="226">
        <v>0.2</v>
      </c>
      <c r="P7" s="227" t="s">
        <v>618</v>
      </c>
      <c r="Q7" s="27">
        <f>(I7+K7+M7+O7)*1</f>
        <v>0.85000000000000009</v>
      </c>
    </row>
    <row r="8" spans="1:17" ht="230.25" thickBot="1" x14ac:dyDescent="0.3">
      <c r="A8" s="57">
        <v>2</v>
      </c>
      <c r="B8" s="74" t="s">
        <v>619</v>
      </c>
      <c r="C8" s="59" t="s">
        <v>620</v>
      </c>
      <c r="D8" s="59" t="s">
        <v>621</v>
      </c>
      <c r="E8" s="59" t="s">
        <v>622</v>
      </c>
      <c r="F8" s="431" t="s">
        <v>623</v>
      </c>
      <c r="G8" s="432"/>
      <c r="H8" s="59" t="s">
        <v>624</v>
      </c>
      <c r="I8" s="224">
        <v>0.05</v>
      </c>
      <c r="J8" s="225" t="s">
        <v>625</v>
      </c>
      <c r="K8" s="63">
        <v>0.1</v>
      </c>
      <c r="L8" s="64" t="s">
        <v>626</v>
      </c>
      <c r="M8" s="228">
        <v>0</v>
      </c>
      <c r="N8" s="229" t="s">
        <v>627</v>
      </c>
      <c r="O8" s="228">
        <v>0</v>
      </c>
      <c r="P8" s="229" t="s">
        <v>627</v>
      </c>
      <c r="Q8" s="27">
        <f>(I8+K8+M8+O8)*1</f>
        <v>0.15000000000000002</v>
      </c>
    </row>
    <row r="9" spans="1:17" ht="409.6" thickBot="1" x14ac:dyDescent="0.3">
      <c r="A9" s="57">
        <v>3</v>
      </c>
      <c r="B9" s="59" t="s">
        <v>628</v>
      </c>
      <c r="C9" s="59" t="s">
        <v>629</v>
      </c>
      <c r="D9" s="59" t="s">
        <v>630</v>
      </c>
      <c r="E9" s="59" t="s">
        <v>631</v>
      </c>
      <c r="F9" s="431" t="s">
        <v>632</v>
      </c>
      <c r="G9" s="432"/>
      <c r="H9" s="59" t="s">
        <v>633</v>
      </c>
      <c r="I9" s="230">
        <v>0.16500000000000001</v>
      </c>
      <c r="J9" s="225" t="s">
        <v>634</v>
      </c>
      <c r="K9" s="63">
        <v>0.25</v>
      </c>
      <c r="L9" s="64" t="s">
        <v>635</v>
      </c>
      <c r="M9" s="231">
        <v>0.33</v>
      </c>
      <c r="N9" s="232" t="s">
        <v>636</v>
      </c>
      <c r="O9" s="231">
        <v>0.15</v>
      </c>
      <c r="P9" s="232" t="s">
        <v>637</v>
      </c>
      <c r="Q9" s="27">
        <f>(I9+K9+M9+O9)*1</f>
        <v>0.89500000000000013</v>
      </c>
    </row>
    <row r="10" spans="1:17" ht="409.6" thickBot="1" x14ac:dyDescent="0.3">
      <c r="A10" s="57">
        <v>4</v>
      </c>
      <c r="B10" s="59" t="s">
        <v>638</v>
      </c>
      <c r="C10" s="59" t="s">
        <v>639</v>
      </c>
      <c r="D10" s="59" t="s">
        <v>640</v>
      </c>
      <c r="E10" s="59" t="s">
        <v>641</v>
      </c>
      <c r="F10" s="431" t="s">
        <v>642</v>
      </c>
      <c r="G10" s="432"/>
      <c r="H10" s="59" t="s">
        <v>643</v>
      </c>
      <c r="I10" s="224">
        <v>0</v>
      </c>
      <c r="J10" s="225" t="s">
        <v>644</v>
      </c>
      <c r="K10" s="63">
        <v>0.25</v>
      </c>
      <c r="L10" s="64" t="s">
        <v>645</v>
      </c>
      <c r="M10" s="231">
        <v>0.25</v>
      </c>
      <c r="N10" s="233" t="s">
        <v>646</v>
      </c>
      <c r="O10" s="231">
        <v>0.25</v>
      </c>
      <c r="P10" s="233" t="s">
        <v>647</v>
      </c>
      <c r="Q10" s="234">
        <f>(I10+K10+M10+O10)*1</f>
        <v>0.75</v>
      </c>
    </row>
    <row r="11" spans="1:17" ht="15.75" x14ac:dyDescent="0.25">
      <c r="A11" s="403" t="s">
        <v>8</v>
      </c>
      <c r="B11" s="403" t="s">
        <v>648</v>
      </c>
      <c r="C11" s="423" t="s">
        <v>6</v>
      </c>
      <c r="D11" s="423" t="s">
        <v>7</v>
      </c>
      <c r="E11" s="398" t="s">
        <v>4</v>
      </c>
      <c r="F11" s="406" t="s">
        <v>294</v>
      </c>
      <c r="G11" s="407"/>
      <c r="H11" s="398" t="s">
        <v>385</v>
      </c>
      <c r="I11" s="392" t="s">
        <v>649</v>
      </c>
      <c r="J11" s="392"/>
      <c r="K11" s="392" t="s">
        <v>650</v>
      </c>
      <c r="L11" s="392"/>
      <c r="M11" s="392" t="s">
        <v>651</v>
      </c>
      <c r="N11" s="392"/>
      <c r="O11" s="554" t="s">
        <v>652</v>
      </c>
      <c r="P11" s="555"/>
      <c r="Q11" s="235" t="s">
        <v>13</v>
      </c>
    </row>
    <row r="12" spans="1:17" ht="45.75" thickBot="1" x14ac:dyDescent="0.3">
      <c r="A12" s="404"/>
      <c r="B12" s="404"/>
      <c r="C12" s="405"/>
      <c r="D12" s="405"/>
      <c r="E12" s="398"/>
      <c r="F12" s="408"/>
      <c r="G12" s="409"/>
      <c r="H12" s="398"/>
      <c r="I12" s="116" t="s">
        <v>9</v>
      </c>
      <c r="J12" s="117" t="s">
        <v>102</v>
      </c>
      <c r="K12" s="116" t="s">
        <v>9</v>
      </c>
      <c r="L12" s="117" t="s">
        <v>102</v>
      </c>
      <c r="M12" s="116" t="s">
        <v>9</v>
      </c>
      <c r="N12" s="117" t="s">
        <v>102</v>
      </c>
      <c r="O12" s="116" t="s">
        <v>9</v>
      </c>
      <c r="P12" s="117" t="s">
        <v>102</v>
      </c>
      <c r="Q12" s="26" t="s">
        <v>14</v>
      </c>
    </row>
    <row r="13" spans="1:17" ht="409.6" thickBot="1" x14ac:dyDescent="0.3">
      <c r="A13" s="236">
        <v>1</v>
      </c>
      <c r="B13" s="237" t="s">
        <v>653</v>
      </c>
      <c r="C13" s="74" t="s">
        <v>654</v>
      </c>
      <c r="D13" s="74" t="s">
        <v>655</v>
      </c>
      <c r="E13" s="74" t="s">
        <v>656</v>
      </c>
      <c r="F13" s="431" t="s">
        <v>657</v>
      </c>
      <c r="G13" s="432"/>
      <c r="H13" s="74" t="s">
        <v>658</v>
      </c>
      <c r="I13" s="224">
        <v>0.1</v>
      </c>
      <c r="J13" s="68" t="s">
        <v>720</v>
      </c>
      <c r="K13" s="238">
        <v>0.15</v>
      </c>
      <c r="L13" s="232" t="s">
        <v>659</v>
      </c>
      <c r="M13" s="79">
        <v>0.35</v>
      </c>
      <c r="N13" s="225" t="s">
        <v>660</v>
      </c>
      <c r="O13" s="239">
        <v>0</v>
      </c>
      <c r="P13" s="240"/>
      <c r="Q13" s="27">
        <f>(I13+K13+M13+O13)*1</f>
        <v>0.6</v>
      </c>
    </row>
    <row r="14" spans="1:17" ht="409.6" thickBot="1" x14ac:dyDescent="0.3">
      <c r="A14" s="236">
        <v>2</v>
      </c>
      <c r="B14" s="237" t="s">
        <v>661</v>
      </c>
      <c r="C14" s="74" t="s">
        <v>662</v>
      </c>
      <c r="D14" s="74" t="s">
        <v>663</v>
      </c>
      <c r="E14" s="74" t="s">
        <v>367</v>
      </c>
      <c r="F14" s="431" t="s">
        <v>664</v>
      </c>
      <c r="G14" s="432"/>
      <c r="H14" s="74" t="s">
        <v>665</v>
      </c>
      <c r="I14" s="224">
        <v>0.1</v>
      </c>
      <c r="J14" s="68" t="s">
        <v>721</v>
      </c>
      <c r="K14" s="241">
        <v>0.2</v>
      </c>
      <c r="L14" s="242" t="s">
        <v>666</v>
      </c>
      <c r="M14" s="79">
        <v>0.3</v>
      </c>
      <c r="N14" s="225" t="s">
        <v>667</v>
      </c>
      <c r="O14" s="239">
        <v>0</v>
      </c>
      <c r="P14" s="240"/>
      <c r="Q14" s="27">
        <f>(I14+K14+M14+O14)*1</f>
        <v>0.60000000000000009</v>
      </c>
    </row>
    <row r="15" spans="1:17" ht="383.25" thickBot="1" x14ac:dyDescent="0.3">
      <c r="A15" s="236">
        <v>3</v>
      </c>
      <c r="B15" s="237" t="s">
        <v>668</v>
      </c>
      <c r="C15" s="74" t="s">
        <v>669</v>
      </c>
      <c r="D15" s="74" t="s">
        <v>670</v>
      </c>
      <c r="E15" s="74" t="s">
        <v>671</v>
      </c>
      <c r="F15" s="431" t="s">
        <v>672</v>
      </c>
      <c r="G15" s="432"/>
      <c r="H15" s="74" t="s">
        <v>673</v>
      </c>
      <c r="I15" s="224">
        <v>0.1</v>
      </c>
      <c r="J15" s="68" t="s">
        <v>719</v>
      </c>
      <c r="K15" s="243">
        <v>0.5</v>
      </c>
      <c r="L15" s="242" t="s">
        <v>674</v>
      </c>
      <c r="M15" s="79">
        <v>0.3</v>
      </c>
      <c r="N15" s="225" t="s">
        <v>675</v>
      </c>
      <c r="O15" s="239">
        <v>0</v>
      </c>
      <c r="P15" s="240"/>
      <c r="Q15" s="234">
        <f>(I15+K15+M15+O15)*1</f>
        <v>0.89999999999999991</v>
      </c>
    </row>
    <row r="16" spans="1:17" ht="15.75" x14ac:dyDescent="0.25">
      <c r="A16" s="403" t="s">
        <v>8</v>
      </c>
      <c r="B16" s="403" t="s">
        <v>676</v>
      </c>
      <c r="C16" s="423" t="s">
        <v>6</v>
      </c>
      <c r="D16" s="423" t="s">
        <v>7</v>
      </c>
      <c r="E16" s="398" t="s">
        <v>4</v>
      </c>
      <c r="F16" s="406" t="s">
        <v>294</v>
      </c>
      <c r="G16" s="407"/>
      <c r="H16" s="398" t="s">
        <v>5</v>
      </c>
      <c r="I16" s="392" t="s">
        <v>677</v>
      </c>
      <c r="J16" s="392"/>
      <c r="K16" s="392" t="s">
        <v>678</v>
      </c>
      <c r="L16" s="392"/>
      <c r="M16" s="392" t="s">
        <v>679</v>
      </c>
      <c r="N16" s="392"/>
      <c r="O16" s="392" t="s">
        <v>680</v>
      </c>
      <c r="P16" s="393"/>
      <c r="Q16" s="235" t="s">
        <v>13</v>
      </c>
    </row>
    <row r="17" spans="1:17" ht="45" x14ac:dyDescent="0.25">
      <c r="A17" s="404"/>
      <c r="B17" s="404"/>
      <c r="C17" s="405"/>
      <c r="D17" s="405"/>
      <c r="E17" s="398"/>
      <c r="F17" s="408"/>
      <c r="G17" s="409"/>
      <c r="H17" s="398"/>
      <c r="I17" s="116" t="s">
        <v>9</v>
      </c>
      <c r="J17" s="117" t="s">
        <v>102</v>
      </c>
      <c r="K17" s="116" t="s">
        <v>9</v>
      </c>
      <c r="L17" s="117" t="s">
        <v>102</v>
      </c>
      <c r="M17" s="116" t="s">
        <v>9</v>
      </c>
      <c r="N17" s="117" t="s">
        <v>102</v>
      </c>
      <c r="O17" s="116" t="s">
        <v>9</v>
      </c>
      <c r="P17" s="117" t="s">
        <v>102</v>
      </c>
      <c r="Q17" s="26" t="s">
        <v>14</v>
      </c>
    </row>
    <row r="18" spans="1:17" ht="195" x14ac:dyDescent="0.25">
      <c r="A18" s="57">
        <v>1</v>
      </c>
      <c r="B18" s="74" t="s">
        <v>681</v>
      </c>
      <c r="C18" s="59" t="s">
        <v>682</v>
      </c>
      <c r="D18" s="59" t="s">
        <v>683</v>
      </c>
      <c r="E18" s="59" t="s">
        <v>684</v>
      </c>
      <c r="F18" s="431" t="s">
        <v>685</v>
      </c>
      <c r="G18" s="432"/>
      <c r="H18" s="59" t="s">
        <v>686</v>
      </c>
      <c r="I18" s="43">
        <v>0.2</v>
      </c>
      <c r="J18" s="244" t="s">
        <v>687</v>
      </c>
      <c r="K18" s="41">
        <v>0.3</v>
      </c>
      <c r="L18" s="190" t="s">
        <v>688</v>
      </c>
      <c r="M18" s="245">
        <v>0.2</v>
      </c>
      <c r="N18" s="190" t="s">
        <v>689</v>
      </c>
      <c r="O18" s="43">
        <v>0.2</v>
      </c>
      <c r="P18" s="190" t="s">
        <v>687</v>
      </c>
      <c r="Q18" s="27">
        <f>(I18+K18+M18+O18)*1</f>
        <v>0.89999999999999991</v>
      </c>
    </row>
    <row r="19" spans="1:17" ht="285" x14ac:dyDescent="0.25">
      <c r="A19" s="57">
        <v>2</v>
      </c>
      <c r="B19" s="74" t="s">
        <v>690</v>
      </c>
      <c r="C19" s="59" t="s">
        <v>691</v>
      </c>
      <c r="D19" s="59" t="s">
        <v>692</v>
      </c>
      <c r="E19" s="59" t="s">
        <v>693</v>
      </c>
      <c r="F19" s="431" t="s">
        <v>694</v>
      </c>
      <c r="G19" s="432"/>
      <c r="H19" s="59" t="s">
        <v>695</v>
      </c>
      <c r="I19" s="41">
        <v>0.25</v>
      </c>
      <c r="J19" s="190" t="s">
        <v>696</v>
      </c>
      <c r="K19" s="41">
        <v>0.25</v>
      </c>
      <c r="L19" s="246" t="s">
        <v>697</v>
      </c>
      <c r="M19" s="43">
        <v>0.2</v>
      </c>
      <c r="N19" s="190" t="s">
        <v>698</v>
      </c>
      <c r="O19" s="43">
        <v>0.2</v>
      </c>
      <c r="P19" s="190" t="s">
        <v>699</v>
      </c>
      <c r="Q19" s="27">
        <f>(I19+K19+M19+O19)*1</f>
        <v>0.89999999999999991</v>
      </c>
    </row>
    <row r="20" spans="1:17" ht="210" x14ac:dyDescent="0.25">
      <c r="A20" s="57">
        <v>3</v>
      </c>
      <c r="B20" s="74" t="s">
        <v>700</v>
      </c>
      <c r="C20" s="59" t="s">
        <v>701</v>
      </c>
      <c r="D20" s="59" t="s">
        <v>702</v>
      </c>
      <c r="E20" s="59" t="s">
        <v>703</v>
      </c>
      <c r="F20" s="431" t="s">
        <v>704</v>
      </c>
      <c r="G20" s="432"/>
      <c r="H20" s="59" t="s">
        <v>686</v>
      </c>
      <c r="I20" s="41">
        <v>0.15</v>
      </c>
      <c r="J20" s="190" t="s">
        <v>705</v>
      </c>
      <c r="K20" s="43">
        <v>0.15</v>
      </c>
      <c r="L20" s="190" t="s">
        <v>706</v>
      </c>
      <c r="M20" s="43">
        <v>0.3</v>
      </c>
      <c r="N20" s="190" t="s">
        <v>707</v>
      </c>
      <c r="O20" s="43">
        <v>0.1</v>
      </c>
      <c r="P20" s="246" t="s">
        <v>708</v>
      </c>
      <c r="Q20" s="27">
        <f>(I20+K20+M20+O20)*1</f>
        <v>0.7</v>
      </c>
    </row>
    <row r="21" spans="1:17" ht="135.75" thickBot="1" x14ac:dyDescent="0.3">
      <c r="A21" s="72">
        <v>4</v>
      </c>
      <c r="B21" s="87" t="s">
        <v>709</v>
      </c>
      <c r="C21" s="34" t="s">
        <v>710</v>
      </c>
      <c r="D21" s="59" t="s">
        <v>711</v>
      </c>
      <c r="E21" s="34" t="s">
        <v>712</v>
      </c>
      <c r="F21" s="431" t="s">
        <v>713</v>
      </c>
      <c r="G21" s="432"/>
      <c r="H21" s="34" t="s">
        <v>714</v>
      </c>
      <c r="I21" s="31">
        <v>0.15</v>
      </c>
      <c r="J21" s="190" t="s">
        <v>715</v>
      </c>
      <c r="K21" s="31">
        <v>0.15</v>
      </c>
      <c r="L21" s="190" t="s">
        <v>716</v>
      </c>
      <c r="M21" s="247">
        <v>0.3</v>
      </c>
      <c r="N21" s="248" t="s">
        <v>717</v>
      </c>
      <c r="O21" s="31">
        <v>0.15</v>
      </c>
      <c r="P21" s="190" t="s">
        <v>718</v>
      </c>
      <c r="Q21" s="234">
        <f>(I21+K21+M21+O21)*1</f>
        <v>0.75</v>
      </c>
    </row>
    <row r="22" spans="1:17" ht="18.75" thickBot="1" x14ac:dyDescent="0.3">
      <c r="I22" s="249">
        <f>AVERAGE(I7:I21)*100</f>
        <v>11.954545454545453</v>
      </c>
      <c r="K22" s="249">
        <f>AVERAGE(K7:K21)*100</f>
        <v>21.818181818181817</v>
      </c>
      <c r="M22" s="250">
        <f>AVERAGE(M7:M21)*100</f>
        <v>27.545454545454547</v>
      </c>
      <c r="N22" s="211"/>
      <c r="O22" s="250">
        <f>AVERAGE(O7:O21)*100</f>
        <v>11.363636363636363</v>
      </c>
      <c r="Q22" s="251">
        <f>AVERAGE(Q7:Q21)</f>
        <v>0.72681818181818181</v>
      </c>
    </row>
    <row r="23" spans="1:17" ht="15.75" thickBot="1" x14ac:dyDescent="0.3">
      <c r="A23" s="279" t="s">
        <v>800</v>
      </c>
      <c r="B23" s="280"/>
    </row>
  </sheetData>
  <mergeCells count="51">
    <mergeCell ref="A1:B2"/>
    <mergeCell ref="C1:O2"/>
    <mergeCell ref="P1:P2"/>
    <mergeCell ref="Q1:Q2"/>
    <mergeCell ref="A3:B3"/>
    <mergeCell ref="C3:O3"/>
    <mergeCell ref="F10:G10"/>
    <mergeCell ref="A4:B4"/>
    <mergeCell ref="C4:H4"/>
    <mergeCell ref="I4:O4"/>
    <mergeCell ref="A5:A6"/>
    <mergeCell ref="B5:D5"/>
    <mergeCell ref="E5:E6"/>
    <mergeCell ref="F5:G6"/>
    <mergeCell ref="H5:H6"/>
    <mergeCell ref="I5:J5"/>
    <mergeCell ref="K5:L5"/>
    <mergeCell ref="M5:N5"/>
    <mergeCell ref="O5:P5"/>
    <mergeCell ref="F7:G7"/>
    <mergeCell ref="F8:G8"/>
    <mergeCell ref="F9:G9"/>
    <mergeCell ref="F13:G13"/>
    <mergeCell ref="A11:A12"/>
    <mergeCell ref="B11:B12"/>
    <mergeCell ref="C11:C12"/>
    <mergeCell ref="D11:D12"/>
    <mergeCell ref="E11:E12"/>
    <mergeCell ref="F11:G12"/>
    <mergeCell ref="H11:H12"/>
    <mergeCell ref="I11:J11"/>
    <mergeCell ref="K11:L11"/>
    <mergeCell ref="M11:N11"/>
    <mergeCell ref="O11:P11"/>
    <mergeCell ref="A16:A17"/>
    <mergeCell ref="B16:B17"/>
    <mergeCell ref="C16:C17"/>
    <mergeCell ref="D16:D17"/>
    <mergeCell ref="E16:E17"/>
    <mergeCell ref="K16:L16"/>
    <mergeCell ref="M16:N16"/>
    <mergeCell ref="O16:P16"/>
    <mergeCell ref="F18:G18"/>
    <mergeCell ref="F14:G14"/>
    <mergeCell ref="F15:G15"/>
    <mergeCell ref="F16:G17"/>
    <mergeCell ref="F19:G19"/>
    <mergeCell ref="F20:G20"/>
    <mergeCell ref="F21:G21"/>
    <mergeCell ref="H16:H17"/>
    <mergeCell ref="I16:J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PLANEACIÓN ESTRATÉGICA</vt:lpstr>
      <vt:lpstr>Gestión Comuniccaciones</vt:lpstr>
      <vt:lpstr>Gestión Colecciones</vt:lpstr>
      <vt:lpstr>Contenidos Ciudadanía</vt:lpstr>
      <vt:lpstr>Experiecias y Servicios</vt:lpstr>
      <vt:lpstr>Gestión Finanicera</vt:lpstr>
      <vt:lpstr>Gestión Talento Humano</vt:lpstr>
      <vt:lpstr>Gestión Jurídica</vt:lpstr>
      <vt:lpstr>G. ADVA Recursos</vt:lpstr>
      <vt:lpstr>Control interno</vt:lpstr>
      <vt:lpstr>RESÚMEN RIESGOS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calidad.planeacion@bibliotecapiloto.gov.co</cp:lastModifiedBy>
  <cp:lastPrinted>2016-07-08T16:50:33Z</cp:lastPrinted>
  <dcterms:created xsi:type="dcterms:W3CDTF">2015-07-22T21:16:53Z</dcterms:created>
  <dcterms:modified xsi:type="dcterms:W3CDTF">2021-03-30T17:04:44Z</dcterms:modified>
</cp:coreProperties>
</file>